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320" windowHeight="90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Лист1!$A$1:$G$170</definedName>
  </definedNames>
  <calcPr calcId="124519"/>
</workbook>
</file>

<file path=xl/calcChain.xml><?xml version="1.0" encoding="utf-8"?>
<calcChain xmlns="http://schemas.openxmlformats.org/spreadsheetml/2006/main">
  <c r="G145" i="1"/>
  <c r="G139"/>
  <c r="G142"/>
  <c r="G46" l="1"/>
  <c r="F46"/>
  <c r="F142" l="1"/>
  <c r="F145"/>
  <c r="F139"/>
  <c r="G136"/>
  <c r="F136"/>
  <c r="G38" l="1"/>
  <c r="F38"/>
  <c r="G127" l="1"/>
  <c r="F127"/>
  <c r="G125"/>
  <c r="F125"/>
  <c r="G123"/>
  <c r="F123"/>
  <c r="G121"/>
  <c r="F121"/>
  <c r="G80"/>
  <c r="F80"/>
  <c r="G78"/>
  <c r="F78"/>
  <c r="G101" l="1"/>
  <c r="F101"/>
  <c r="G153"/>
  <c r="F153"/>
  <c r="G107"/>
  <c r="F107"/>
  <c r="G86"/>
  <c r="F86"/>
  <c r="G129" l="1"/>
  <c r="F129"/>
  <c r="G159"/>
  <c r="F159"/>
  <c r="G118"/>
  <c r="F118"/>
  <c r="G84"/>
  <c r="F84"/>
  <c r="G48"/>
  <c r="G45" s="1"/>
  <c r="F48"/>
  <c r="F45" s="1"/>
  <c r="G134" l="1"/>
  <c r="F134"/>
  <c r="G71"/>
  <c r="G70" s="1"/>
  <c r="G69" s="1"/>
  <c r="G68" s="1"/>
  <c r="G67" s="1"/>
  <c r="G66" s="1"/>
  <c r="F71"/>
  <c r="F70" s="1"/>
  <c r="F69" s="1"/>
  <c r="F68" s="1"/>
  <c r="F67" s="1"/>
  <c r="F66" s="1"/>
  <c r="F19" l="1"/>
  <c r="F18" s="1"/>
  <c r="F17" s="1"/>
  <c r="F16" s="1"/>
  <c r="G19"/>
  <c r="G18" s="1"/>
  <c r="G17" s="1"/>
  <c r="G16" s="1"/>
  <c r="F23"/>
  <c r="F24"/>
  <c r="F25"/>
  <c r="F29"/>
  <c r="G29"/>
  <c r="F32"/>
  <c r="G32"/>
  <c r="F37"/>
  <c r="F36" s="1"/>
  <c r="F35" s="1"/>
  <c r="G37"/>
  <c r="G36" s="1"/>
  <c r="F52"/>
  <c r="F51" s="1"/>
  <c r="F50" s="1"/>
  <c r="G52"/>
  <c r="G51" s="1"/>
  <c r="G50" s="1"/>
  <c r="F56"/>
  <c r="F55" s="1"/>
  <c r="F54" s="1"/>
  <c r="G56"/>
  <c r="G55" s="1"/>
  <c r="G54" s="1"/>
  <c r="F63"/>
  <c r="F61" s="1"/>
  <c r="G63"/>
  <c r="G62" s="1"/>
  <c r="F82"/>
  <c r="F77" s="1"/>
  <c r="G82"/>
  <c r="G77" s="1"/>
  <c r="F91"/>
  <c r="G91"/>
  <c r="F92"/>
  <c r="F90" s="1"/>
  <c r="F89" s="1"/>
  <c r="F88" s="1"/>
  <c r="G92"/>
  <c r="G90" s="1"/>
  <c r="G89" s="1"/>
  <c r="G88" s="1"/>
  <c r="F99"/>
  <c r="F98" s="1"/>
  <c r="F97" s="1"/>
  <c r="F96" s="1"/>
  <c r="F95" s="1"/>
  <c r="G99"/>
  <c r="G98" s="1"/>
  <c r="G97" s="1"/>
  <c r="G96" s="1"/>
  <c r="G95" s="1"/>
  <c r="F106"/>
  <c r="F105" s="1"/>
  <c r="G106"/>
  <c r="G105" s="1"/>
  <c r="F114"/>
  <c r="G114"/>
  <c r="F116"/>
  <c r="G116"/>
  <c r="F132"/>
  <c r="F120" s="1"/>
  <c r="G132"/>
  <c r="G120" s="1"/>
  <c r="F155"/>
  <c r="G155"/>
  <c r="F157"/>
  <c r="G157"/>
  <c r="F161"/>
  <c r="G161"/>
  <c r="F168"/>
  <c r="F167" s="1"/>
  <c r="F166" s="1"/>
  <c r="F165" s="1"/>
  <c r="F164" s="1"/>
  <c r="F163" s="1"/>
  <c r="G168"/>
  <c r="G167" s="1"/>
  <c r="G166" s="1"/>
  <c r="G165" s="1"/>
  <c r="G164" s="1"/>
  <c r="G163" s="1"/>
  <c r="G113" l="1"/>
  <c r="G112" s="1"/>
  <c r="G111" s="1"/>
  <c r="G110" s="1"/>
  <c r="F113"/>
  <c r="G152"/>
  <c r="G151" s="1"/>
  <c r="F152"/>
  <c r="F151" s="1"/>
  <c r="F149" s="1"/>
  <c r="F28"/>
  <c r="F27" s="1"/>
  <c r="F22" s="1"/>
  <c r="F21" s="1"/>
  <c r="F76"/>
  <c r="G76"/>
  <c r="G44"/>
  <c r="F44"/>
  <c r="G104"/>
  <c r="G103" s="1"/>
  <c r="F104"/>
  <c r="F103" s="1"/>
  <c r="G28"/>
  <c r="G27" s="1"/>
  <c r="G22" s="1"/>
  <c r="G21" s="1"/>
  <c r="F62"/>
  <c r="F59"/>
  <c r="F58"/>
  <c r="F60"/>
  <c r="G61"/>
  <c r="G15"/>
  <c r="F15"/>
  <c r="F75" l="1"/>
  <c r="F74" s="1"/>
  <c r="F73" s="1"/>
  <c r="G75"/>
  <c r="G74" s="1"/>
  <c r="G73" s="1"/>
  <c r="F43"/>
  <c r="F42" s="1"/>
  <c r="F14" s="1"/>
  <c r="G43"/>
  <c r="G42" s="1"/>
  <c r="G14" s="1"/>
  <c r="G94"/>
  <c r="F112"/>
  <c r="F111" s="1"/>
  <c r="F110" s="1"/>
  <c r="F94" s="1"/>
  <c r="F150"/>
  <c r="F148"/>
  <c r="G58"/>
  <c r="G60"/>
  <c r="G59"/>
  <c r="G148"/>
  <c r="G150"/>
  <c r="G149"/>
  <c r="G13" l="1"/>
  <c r="G170"/>
  <c r="F170"/>
  <c r="F13"/>
</calcChain>
</file>

<file path=xl/sharedStrings.xml><?xml version="1.0" encoding="utf-8"?>
<sst xmlns="http://schemas.openxmlformats.org/spreadsheetml/2006/main" count="517" uniqueCount="204">
  <si>
    <t>Задача "Повышение надежности и обеспечение бесперебойной работы сетей и объектов жилищно-коммунального хозяйства"</t>
  </si>
  <si>
    <t>Выплаты пенсий за выслугу лет лицам, ранее находящихся на муниципальной службе и замещающих муниципальные должности</t>
  </si>
  <si>
    <t>Создание условий для организации досуга населения и обеспечения жителей поселения услугами организации культуры</t>
  </si>
  <si>
    <t>Иные межбюджетные трансферты на осуществление отдельных полномочий поселений   согласно заключенных соглашений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</si>
  <si>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</si>
  <si>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Содержание и ремонт водопроводных сетей и водозаборных сооружений</t>
  </si>
  <si>
    <t>Расходы на осуществление первичного воинского учета на территориях, где отсутствуют военные комиссариаты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</si>
  <si>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</si>
  <si>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АДМИНИСТРАЦИЯ СЕЛЬСКОГО ПОСЕЛЕНИЯ "ЛУКОВНИКОВО"                                                                     СТАРИЦКОГО РАЙОНА ТВЕРСКОЙ ОБЛАСТИ</t>
  </si>
  <si>
    <t>Подпрограмма 1 "Управление муниципальным имуществом и земельными ресурсами МО сельское поселение "Луковниково" Старицкого района Тверской области"</t>
  </si>
  <si>
    <t>Подпрограмма 1 "Управление муниципальным имуществом и земельными ресурсами МО сельское поселение "Луковниково" Старицкого района Тверской области</t>
  </si>
  <si>
    <t>Содержание и ремонт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</si>
  <si>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РП</t>
  </si>
  <si>
    <t>100</t>
  </si>
  <si>
    <t>200</t>
  </si>
  <si>
    <t>500</t>
  </si>
  <si>
    <t>КВР</t>
  </si>
  <si>
    <t>600</t>
  </si>
  <si>
    <t>540</t>
  </si>
  <si>
    <t>300</t>
  </si>
  <si>
    <t>800</t>
  </si>
  <si>
    <t>ППП</t>
  </si>
  <si>
    <t>Жилищное хозяйство</t>
  </si>
  <si>
    <t>Сумма, тыс. руб.</t>
  </si>
  <si>
    <t>Социальная политика</t>
  </si>
  <si>
    <t>Расходы по центральному аппарату исполнительных органов местного самоуправления</t>
  </si>
  <si>
    <t>"Обеспечивающая подпрограмма МО сельское поселение "Луковниково" Старицкого района Тверской области"</t>
  </si>
  <si>
    <t>Задача "Обеспечение выполнения муниципальных функций и оказание муниципальных услуг в жилищной сфере"</t>
  </si>
  <si>
    <t>Приобретение материальных запасов для подготовки культурно-досуговых учреждений к отопительному сезону</t>
  </si>
  <si>
    <t>Функционирование высшего должностного лица субъекта Российской Федерации и муниципального образования</t>
  </si>
  <si>
    <t>Задача "Содержание автомобильных дорог и сооружений на них"</t>
  </si>
  <si>
    <t>Выполнение работ по ремонту колодцев</t>
  </si>
  <si>
    <t>Задача "Оптимизация и повышение эффективности бюджетных расходов поселения"</t>
  </si>
  <si>
    <t>Задача "Обеспечение безопасных условий проживания на территории поселения"</t>
  </si>
  <si>
    <t>Дорожное хозяйство (дорожные фонды)</t>
  </si>
  <si>
    <t>Оплата услуг по уличному освещению</t>
  </si>
  <si>
    <t>Расходы на уплату членских взносов</t>
  </si>
  <si>
    <t xml:space="preserve">Глава муниципального образования </t>
  </si>
  <si>
    <t>Другие общегосударственные вопросы</t>
  </si>
  <si>
    <t>Социальное обеспечение и иные выплаты  населению</t>
  </si>
  <si>
    <t>Другие вопросы в области  национальной экономики</t>
  </si>
  <si>
    <t>Иные межбюджетные трансферты на осуществление отдельных полномочий поселений в части составления проекта бюджета,  исполнения бюджета, составление отчета об исполнении бюджета поселений  согласно заключенных соглашений</t>
  </si>
  <si>
    <t>Задача "Своевременное предоставление социальных гарантий отдельным категориям граждан и проведение социально-значимых мероприятий"</t>
  </si>
  <si>
    <t>Иные межбюджетные трансферты на осуществление отдельных полномочий поселений  Старицкого района  согласно заключенного соглашения</t>
  </si>
  <si>
    <t>Подпрограмма 1 "Сохранение и развитие культурного потенциала поселения МО сельское поселение "Луковниково" Старицкого района Тверской области"</t>
  </si>
  <si>
    <t>Организация и проведение работ по поддержанию порядка на территории сельского поселения</t>
  </si>
  <si>
    <t>Закупка товаров, работ и услуг для  обеспечения государственных (муниципальных ) нужд</t>
  </si>
  <si>
    <t>Закупка товаров, работ и услуг для обеспечения государственных (муниципальных ) нужд</t>
  </si>
  <si>
    <t>Задача "Обеспечение эффективности выполнения Администрацией государственных полномочий"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</si>
  <si>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на 2015-2017 годы</t>
  </si>
  <si>
    <t>Подпрограмма 2 "Эффективное выполнение администрацией муниципальных функций и государственных полномочий МО сельское поселение "Луковниково" Старицкого района Тверской области"</t>
  </si>
  <si>
    <t>Подпрограмма  2 "Повышение надежности и эффективности функционирования объектов жилищно-коммунального хозяйства МО сельское поселение "Луковниково" Старицкого района Тверской области"</t>
  </si>
  <si>
    <t>Подпрограмма 2 "Повышение надежности и эффективности функционирования объектов жилищно-коммунального хозяйства МО сельское поселение "Луковниково" Старицкого района Тверской области"</t>
  </si>
  <si>
    <t>Подпрограмма 3 "Организация и проведение работ по поддержанию порядка на территории поселения  МО сельское поселение "Луковниково" Старицкого района Тверской области"</t>
  </si>
  <si>
    <t>Расходы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</si>
  <si>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Подпрограмма 1 "Обеспечение сохранности дорожного хозяйства и безопасности на территории поселения"</t>
  </si>
  <si>
    <t>Подпрограмма 3 "Социальная поддержка населения и организация социально-значимых мероприятий на территории МО сельское поселение "Луковниково" Старицкого района Тверской области"</t>
  </si>
  <si>
    <t>Культура</t>
  </si>
  <si>
    <t>7100000000</t>
  </si>
  <si>
    <t>7200000000</t>
  </si>
  <si>
    <t>721014001Б</t>
  </si>
  <si>
    <t>7120000000</t>
  </si>
  <si>
    <t>711014001Б</t>
  </si>
  <si>
    <t>7220000000</t>
  </si>
  <si>
    <t>7130000000</t>
  </si>
  <si>
    <t>7190000000</t>
  </si>
  <si>
    <t>7110000000</t>
  </si>
  <si>
    <t>7210000000</t>
  </si>
  <si>
    <t>7300000000</t>
  </si>
  <si>
    <t>7310000000</t>
  </si>
  <si>
    <t>722014001Б</t>
  </si>
  <si>
    <t>7120100000</t>
  </si>
  <si>
    <t>723014002Б</t>
  </si>
  <si>
    <t>731014002Г</t>
  </si>
  <si>
    <t>722024002Б</t>
  </si>
  <si>
    <t>7120200000</t>
  </si>
  <si>
    <t>731014001Г</t>
  </si>
  <si>
    <t>723024004Б</t>
  </si>
  <si>
    <t>713024001Э</t>
  </si>
  <si>
    <t>7110100000</t>
  </si>
  <si>
    <t>723024003Б</t>
  </si>
  <si>
    <t>7230000000</t>
  </si>
  <si>
    <t>7130200000</t>
  </si>
  <si>
    <t>7220100000</t>
  </si>
  <si>
    <t>7220200000</t>
  </si>
  <si>
    <t>719014001С</t>
  </si>
  <si>
    <t>7230100000</t>
  </si>
  <si>
    <t>7230200000</t>
  </si>
  <si>
    <t>7190100000</t>
  </si>
  <si>
    <t>7310100000</t>
  </si>
  <si>
    <t>723014001Б</t>
  </si>
  <si>
    <t>719014003С</t>
  </si>
  <si>
    <t>7120110540</t>
  </si>
  <si>
    <t>7120151180</t>
  </si>
  <si>
    <t>7210100000</t>
  </si>
  <si>
    <t>9900000000</t>
  </si>
  <si>
    <t>993004001Б</t>
  </si>
  <si>
    <t>9930000000</t>
  </si>
  <si>
    <t>73101L4670</t>
  </si>
  <si>
    <t>Содержание и ремонт воинских захоронений</t>
  </si>
  <si>
    <t>Мобилизационная и вневойсковая подготовка</t>
  </si>
  <si>
    <t>Обеспечение мероприятий по капитальному ремонту общего имущества муниципального жилого фонда</t>
  </si>
  <si>
    <t>Задача "Повышение эффективности использования земельных ресурсов и муниципального имущества"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</si>
  <si>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</si>
  <si>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межбюджетные  трансферты</t>
  </si>
  <si>
    <t>Жилищно-коммунальное хозяйство</t>
  </si>
  <si>
    <t>Иные межбюджетные трансферты</t>
  </si>
  <si>
    <t>Межевание земельных участков</t>
  </si>
  <si>
    <t>Обеспечение деятельности  администратора программы</t>
  </si>
  <si>
    <t>Расходы, не включаемые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</si>
  <si>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</si>
  <si>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Благоустройство</t>
  </si>
  <si>
    <t>Наименование</t>
  </si>
  <si>
    <t>Иные бюджетные ассигнования</t>
  </si>
  <si>
    <t>Общегосударственные вопросы</t>
  </si>
  <si>
    <t>КУЛЬТУРА, КИНЕМАТОГРАФИЯ</t>
  </si>
  <si>
    <t>0100</t>
  </si>
  <si>
    <t>0502</t>
  </si>
  <si>
    <t>0500</t>
  </si>
  <si>
    <t>0801</t>
  </si>
  <si>
    <t>ИТОГО:</t>
  </si>
  <si>
    <t>КЦСР</t>
  </si>
  <si>
    <t>0104</t>
  </si>
  <si>
    <t>0113</t>
  </si>
  <si>
    <t>0503</t>
  </si>
  <si>
    <t>1000</t>
  </si>
  <si>
    <t>1001</t>
  </si>
  <si>
    <t>7100000</t>
  </si>
  <si>
    <t>7110000</t>
  </si>
  <si>
    <t>0200</t>
  </si>
  <si>
    <t>0203</t>
  </si>
  <si>
    <t>0400</t>
  </si>
  <si>
    <t>0800</t>
  </si>
  <si>
    <t>0409</t>
  </si>
  <si>
    <t>0412</t>
  </si>
  <si>
    <t>0501</t>
  </si>
  <si>
    <t>7117802</t>
  </si>
  <si>
    <t>0102</t>
  </si>
  <si>
    <t>7127801</t>
  </si>
  <si>
    <t>7127802</t>
  </si>
  <si>
    <t>Национальная оборона</t>
  </si>
  <si>
    <t>Национальная экономика</t>
  </si>
  <si>
    <t>Пенсионное обеспечение</t>
  </si>
  <si>
    <t>Коммунальное хозяйство</t>
  </si>
  <si>
    <t>Межбюджетные трансферты</t>
  </si>
  <si>
    <t>712024081Ю</t>
  </si>
  <si>
    <t>712024082Ю</t>
  </si>
  <si>
    <t>0300</t>
  </si>
  <si>
    <t>0310</t>
  </si>
  <si>
    <t>Национальная безопасность и правоохранительная деятельность</t>
  </si>
  <si>
    <t>Задача "Создание необходимых условий для обеспечения первичных мер пожарной безопасности МО сельское поселение "Луковниково"</t>
  </si>
  <si>
    <t>Организация противопожарных мероприятий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</si>
  <si>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на 2021-2025 годы</t>
  </si>
  <si>
    <t>Муниципальная программа МО сельское поселение "Луковниково" Старицкого района Тверской области "Обеспечение комфортной среды проживания населения МО сельское поселение "Луковниково" Старицкого района Тверской области" на 2021-2025 годы</t>
  </si>
  <si>
    <t>Муниципальная программа МО сельское поселение "Луковниково" Старицкого района Тверской области "Обеспечение комфортной среды проживания населения МО сельское поселение "Луковниково" Старицкого района Тверской области"на 2021-2025 годы</t>
  </si>
  <si>
    <t>Муниципальная программа  МО сельское поселение "Луковниково" Старицкого района Тверской области "Муниципальное управление и гражданское общество МО сельское поселение "Луковниково" Старицкого района Тверской области"  на 2021-2025 годы</t>
  </si>
  <si>
    <t>Муниципальная программа МО сельское поселение "Луковниково" Старицкого района Тверской области "Развитие культуры МО сельское поселение "Луковниково" Старицкого района Тверской области" на 2021-2025 годы</t>
  </si>
  <si>
    <t>711014003Б</t>
  </si>
  <si>
    <t>Изготовление технической документации</t>
  </si>
  <si>
    <t>72301L2990</t>
  </si>
  <si>
    <t>Расходы на обустройство и восстановление воинских захоронений</t>
  </si>
  <si>
    <t>723024011Б</t>
  </si>
  <si>
    <t>Проведение мероприятий по борьбе с борщевиком</t>
  </si>
  <si>
    <t>731014003В</t>
  </si>
  <si>
    <t>Укрепление материально-технической базы муниципальных учреждений культуры</t>
  </si>
  <si>
    <t>400</t>
  </si>
  <si>
    <t>Капитальные вложения в объекты государственной (муниципальной) собственности</t>
  </si>
  <si>
    <t>Защита населения и территории от чрезвычайных ситуаций природного и техногенного характера, пожарная безопасность</t>
  </si>
  <si>
    <t>721024002Б</t>
  </si>
  <si>
    <t>7210200000</t>
  </si>
  <si>
    <t>72101S9066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</si>
  <si>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</si>
  <si>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72101S9067</t>
  </si>
  <si>
    <t>72302S9068</t>
  </si>
  <si>
    <t>72302S9069</t>
  </si>
  <si>
    <t>72302S9070</t>
  </si>
  <si>
    <t>72302S9071</t>
  </si>
  <si>
    <t>7310110680</t>
  </si>
  <si>
    <t>Расходы на повышение заработной платы работникам муниципальных учреждений культуры Старицкого района Тверской области</t>
  </si>
  <si>
    <t>722024003Б</t>
  </si>
  <si>
    <t>Содержание и ремонт муниципального жилья</t>
  </si>
  <si>
    <t>Прочие  выплаты по обязательства муниципального образования</t>
  </si>
  <si>
    <t>Старицкого района Тверской области</t>
  </si>
  <si>
    <t>Приложение 4</t>
  </si>
  <si>
    <t>7210119066</t>
  </si>
  <si>
    <t>7210119067</t>
  </si>
  <si>
    <t>7230219068</t>
  </si>
  <si>
    <t>7230219069</t>
  </si>
  <si>
    <t>7230219070</t>
  </si>
  <si>
    <t>7230219071</t>
  </si>
  <si>
    <t>Задача "Обеспечение условий для комплексного решения проблем благоустройства по повышению комфортности проживания населения и по улучшению внешнего вида территории поселения"</t>
  </si>
  <si>
    <t>Предоставление субсидий бюджетным, автономным учреждениям и иным некоммерческим организациям</t>
  </si>
  <si>
    <t>Реализация программ по поддержке местных инициатив в Тверской области</t>
  </si>
  <si>
    <t>0504</t>
  </si>
  <si>
    <t>к Решению Думы</t>
  </si>
  <si>
    <t>Старицкого муниципального округа</t>
  </si>
  <si>
    <t xml:space="preserve">  Тверской области</t>
  </si>
  <si>
    <t>711014002Б</t>
  </si>
  <si>
    <t>Оценка муниципального имущества</t>
  </si>
  <si>
    <t>"Об исполнении бюджета МО сельское поселение "Луковниково"</t>
  </si>
  <si>
    <t>за 2022 год"</t>
  </si>
  <si>
    <t xml:space="preserve">     Ведомственная структура расходов бюджета  поселения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на 2022 год </t>
  </si>
  <si>
    <t>Уточненный план</t>
  </si>
  <si>
    <t>Кассовое исполнение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</si>
</sst>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rgb="FF000000"/>
      <name val="Calibri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2DFA5"/>
      </patternFill>
    </fill>
    <fill>
      <patternFill patternType="solid">
        <fgColor rgb="FFE9BBDB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 applyProtection="1">
      <alignment vertical="top"/>
      <protection locked="0" hidden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3" xfId="0" applyBorder="1"/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vertical="top" wrapText="1"/>
    </xf>
    <xf numFmtId="0" fontId="0" fillId="0" borderId="1" xfId="0" applyBorder="1"/>
    <xf numFmtId="49" fontId="2" fillId="3" borderId="1" xfId="0" applyNumberFormat="1" applyFont="1" applyFill="1" applyBorder="1" applyAlignment="1" applyProtection="1">
      <alignment horizontal="center" vertical="center"/>
      <protection locked="0" hidden="1"/>
    </xf>
    <xf numFmtId="49" fontId="3" fillId="3" borderId="1" xfId="0" applyNumberFormat="1" applyFont="1" applyFill="1" applyBorder="1" applyAlignment="1" applyProtection="1">
      <alignment horizontal="center" vertical="center"/>
      <protection locked="0" hidden="1"/>
    </xf>
    <xf numFmtId="49" fontId="2" fillId="4" borderId="1" xfId="0" applyNumberFormat="1" applyFont="1" applyFill="1" applyBorder="1" applyAlignment="1" applyProtection="1">
      <alignment horizontal="center" vertical="center"/>
      <protection locked="0" hidden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 applyProtection="1">
      <alignment vertical="top"/>
      <protection locked="0" hidden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/>
    </xf>
    <xf numFmtId="49" fontId="2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 applyProtection="1">
      <alignment horizontal="center" vertical="center"/>
      <protection locked="0" hidden="1"/>
    </xf>
    <xf numFmtId="0" fontId="2" fillId="4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4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 applyProtection="1">
      <alignment horizontal="right" vertical="center"/>
      <protection locked="0" hidden="1"/>
    </xf>
    <xf numFmtId="165" fontId="2" fillId="4" borderId="1" xfId="0" applyNumberFormat="1" applyFont="1" applyFill="1" applyBorder="1" applyAlignment="1" applyProtection="1">
      <alignment horizontal="right" vertical="center"/>
      <protection locked="0" hidden="1"/>
    </xf>
    <xf numFmtId="165" fontId="3" fillId="0" borderId="1" xfId="0" applyNumberFormat="1" applyFont="1" applyBorder="1" applyAlignment="1" applyProtection="1">
      <alignment horizontal="right" vertical="center"/>
      <protection locked="0"/>
    </xf>
    <xf numFmtId="165" fontId="2" fillId="4" borderId="1" xfId="0" applyNumberFormat="1" applyFont="1" applyFill="1" applyBorder="1" applyAlignment="1">
      <alignment horizontal="right" vertical="center" wrapText="1"/>
    </xf>
    <xf numFmtId="49" fontId="3" fillId="5" borderId="1" xfId="0" applyNumberFormat="1" applyFont="1" applyFill="1" applyBorder="1" applyAlignment="1" applyProtection="1">
      <alignment horizontal="center" vertical="center"/>
      <protection locked="0" hidden="1"/>
    </xf>
    <xf numFmtId="4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2" fillId="6" borderId="1" xfId="0" applyFont="1" applyFill="1" applyBorder="1" applyAlignment="1">
      <alignment vertical="top" wrapText="1"/>
    </xf>
    <xf numFmtId="165" fontId="2" fillId="6" borderId="1" xfId="0" applyNumberFormat="1" applyFont="1" applyFill="1" applyBorder="1" applyAlignment="1">
      <alignment horizontal="right" vertical="center"/>
    </xf>
    <xf numFmtId="165" fontId="3" fillId="7" borderId="1" xfId="0" applyNumberFormat="1" applyFont="1" applyFill="1" applyBorder="1" applyAlignment="1">
      <alignment horizontal="right" vertical="center"/>
    </xf>
    <xf numFmtId="49" fontId="2" fillId="5" borderId="1" xfId="0" applyNumberFormat="1" applyFont="1" applyFill="1" applyBorder="1" applyAlignment="1" applyProtection="1">
      <alignment horizontal="center" vertical="center"/>
      <protection locked="0" hidden="1"/>
    </xf>
    <xf numFmtId="0" fontId="2" fillId="5" borderId="1" xfId="0" applyFont="1" applyFill="1" applyBorder="1" applyAlignment="1">
      <alignment vertical="top" wrapText="1"/>
    </xf>
    <xf numFmtId="165" fontId="2" fillId="5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 applyProtection="1">
      <alignment vertical="top"/>
      <protection locked="0" hidden="1"/>
    </xf>
    <xf numFmtId="165" fontId="2" fillId="3" borderId="1" xfId="0" applyNumberFormat="1" applyFont="1" applyFill="1" applyBorder="1" applyAlignment="1" applyProtection="1">
      <alignment horizontal="right" vertical="center"/>
      <protection locked="0" hidden="1"/>
    </xf>
    <xf numFmtId="0" fontId="2" fillId="3" borderId="1" xfId="0" applyFont="1" applyFill="1" applyBorder="1" applyAlignment="1">
      <alignment vertical="top" wrapText="1"/>
    </xf>
    <xf numFmtId="165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vertical="top"/>
    </xf>
    <xf numFmtId="165" fontId="2" fillId="3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vertical="center" wrapText="1"/>
    </xf>
    <xf numFmtId="165" fontId="3" fillId="7" borderId="1" xfId="0" applyNumberFormat="1" applyFont="1" applyFill="1" applyBorder="1" applyAlignment="1" applyProtection="1">
      <alignment horizontal="right" vertical="center"/>
      <protection locked="0"/>
    </xf>
    <xf numFmtId="165" fontId="3" fillId="7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1" xfId="0" applyFont="1" applyBorder="1"/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220"/>
  <sheetViews>
    <sheetView tabSelected="1" zoomScaleSheetLayoutView="75" workbookViewId="0">
      <selection activeCell="A5" sqref="A5:XFD5"/>
    </sheetView>
  </sheetViews>
  <sheetFormatPr defaultColWidth="8.88671875" defaultRowHeight="14.4"/>
  <cols>
    <col min="1" max="1" width="5.109375" customWidth="1"/>
    <col min="2" max="2" width="5.33203125" customWidth="1"/>
    <col min="3" max="3" width="12.5546875" customWidth="1"/>
    <col min="4" max="4" width="4.44140625" customWidth="1"/>
    <col min="5" max="5" width="51.33203125" customWidth="1"/>
    <col min="6" max="6" width="11.21875" customWidth="1"/>
    <col min="7" max="7" width="12.44140625" customWidth="1"/>
  </cols>
  <sheetData>
    <row r="1" spans="1:8">
      <c r="E1" s="65" t="s">
        <v>183</v>
      </c>
      <c r="F1" s="65"/>
      <c r="G1" s="65"/>
    </row>
    <row r="2" spans="1:8">
      <c r="E2" s="65" t="s">
        <v>194</v>
      </c>
      <c r="F2" s="65"/>
      <c r="G2" s="65"/>
    </row>
    <row r="3" spans="1:8">
      <c r="E3" s="65" t="s">
        <v>195</v>
      </c>
      <c r="F3" s="65"/>
      <c r="G3" s="65"/>
    </row>
    <row r="4" spans="1:8">
      <c r="E4" s="65" t="s">
        <v>196</v>
      </c>
      <c r="F4" s="65"/>
      <c r="G4" s="65"/>
    </row>
    <row r="5" spans="1:8">
      <c r="E5" s="65" t="s">
        <v>199</v>
      </c>
      <c r="F5" s="65"/>
      <c r="G5" s="65"/>
    </row>
    <row r="6" spans="1:8">
      <c r="E6" s="65" t="s">
        <v>182</v>
      </c>
      <c r="F6" s="65"/>
      <c r="G6" s="65"/>
    </row>
    <row r="7" spans="1:8">
      <c r="E7" s="65" t="s">
        <v>200</v>
      </c>
      <c r="F7" s="65"/>
      <c r="G7" s="65"/>
    </row>
    <row r="8" spans="1:8" ht="58.8" customHeight="1">
      <c r="A8" s="57" t="s">
        <v>201</v>
      </c>
      <c r="B8" s="57"/>
      <c r="C8" s="57"/>
      <c r="D8" s="57"/>
      <c r="E8" s="57"/>
      <c r="F8" s="57"/>
      <c r="G8" s="58"/>
    </row>
    <row r="9" spans="1:8" ht="15.6" customHeight="1">
      <c r="A9" s="62" t="s">
        <v>21</v>
      </c>
      <c r="B9" s="62" t="s">
        <v>12</v>
      </c>
      <c r="C9" s="62" t="s">
        <v>121</v>
      </c>
      <c r="D9" s="62" t="s">
        <v>16</v>
      </c>
      <c r="E9" s="62" t="s">
        <v>112</v>
      </c>
      <c r="F9" s="59" t="s">
        <v>23</v>
      </c>
      <c r="G9" s="60"/>
    </row>
    <row r="10" spans="1:8" ht="16.5" customHeight="1">
      <c r="A10" s="63"/>
      <c r="B10" s="63"/>
      <c r="C10" s="63"/>
      <c r="D10" s="63"/>
      <c r="E10" s="63"/>
      <c r="F10" s="59" t="s">
        <v>202</v>
      </c>
      <c r="G10" s="59" t="s">
        <v>203</v>
      </c>
      <c r="H10" s="3"/>
    </row>
    <row r="11" spans="1:8" ht="13.2" customHeight="1">
      <c r="A11" s="64"/>
      <c r="B11" s="64"/>
      <c r="C11" s="64"/>
      <c r="D11" s="64"/>
      <c r="E11" s="64"/>
      <c r="F11" s="61"/>
      <c r="G11" s="59"/>
    </row>
    <row r="12" spans="1:8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28">
        <v>6</v>
      </c>
      <c r="G12" s="10">
        <v>7</v>
      </c>
      <c r="H12" s="2"/>
    </row>
    <row r="13" spans="1:8" ht="47.25" customHeight="1">
      <c r="A13" s="12">
        <v>714</v>
      </c>
      <c r="B13" s="13"/>
      <c r="C13" s="13"/>
      <c r="D13" s="12"/>
      <c r="E13" s="14" t="s">
        <v>8</v>
      </c>
      <c r="F13" s="29">
        <f>F14+F58+F73+F94+F148+F163+F66</f>
        <v>24896.499999999996</v>
      </c>
      <c r="G13" s="29">
        <f>G14+G58+G73+G94+G148+G163+G66</f>
        <v>22484</v>
      </c>
      <c r="H13" s="2"/>
    </row>
    <row r="14" spans="1:8">
      <c r="A14" s="22"/>
      <c r="B14" s="19" t="s">
        <v>116</v>
      </c>
      <c r="C14" s="22"/>
      <c r="D14" s="22"/>
      <c r="E14" s="24" t="s">
        <v>114</v>
      </c>
      <c r="F14" s="30">
        <f>F15+F21+F42</f>
        <v>2946.9</v>
      </c>
      <c r="G14" s="30">
        <f>G15+G21+G42</f>
        <v>2928.2000000000003</v>
      </c>
      <c r="H14" s="2"/>
    </row>
    <row r="15" spans="1:8" ht="27.75" customHeight="1">
      <c r="A15" s="23"/>
      <c r="B15" s="17" t="s">
        <v>137</v>
      </c>
      <c r="C15" s="23"/>
      <c r="D15" s="23"/>
      <c r="E15" s="49" t="s">
        <v>29</v>
      </c>
      <c r="F15" s="48">
        <f>F18</f>
        <v>713.3</v>
      </c>
      <c r="G15" s="48">
        <f>G18</f>
        <v>713.3</v>
      </c>
      <c r="H15" s="2"/>
    </row>
    <row r="16" spans="1:8" ht="66" customHeight="1">
      <c r="A16" s="4"/>
      <c r="B16" s="6" t="s">
        <v>137</v>
      </c>
      <c r="C16" s="9">
        <v>7100000000</v>
      </c>
      <c r="D16" s="9"/>
      <c r="E16" s="7" t="s">
        <v>152</v>
      </c>
      <c r="F16" s="31">
        <f t="shared" ref="F16:G19" si="0">F17</f>
        <v>713.3</v>
      </c>
      <c r="G16" s="31">
        <f t="shared" si="0"/>
        <v>713.3</v>
      </c>
      <c r="H16" s="2"/>
    </row>
    <row r="17" spans="1:8" ht="26.4">
      <c r="A17" s="4"/>
      <c r="B17" s="6" t="s">
        <v>137</v>
      </c>
      <c r="C17" s="9">
        <v>7190000000</v>
      </c>
      <c r="D17" s="9"/>
      <c r="E17" s="15" t="s">
        <v>26</v>
      </c>
      <c r="F17" s="31">
        <f>F18</f>
        <v>713.3</v>
      </c>
      <c r="G17" s="31">
        <f t="shared" si="0"/>
        <v>713.3</v>
      </c>
      <c r="H17" s="2"/>
    </row>
    <row r="18" spans="1:8">
      <c r="A18" s="4"/>
      <c r="B18" s="6" t="s">
        <v>137</v>
      </c>
      <c r="C18" s="6" t="s">
        <v>88</v>
      </c>
      <c r="D18" s="6"/>
      <c r="E18" s="15" t="s">
        <v>108</v>
      </c>
      <c r="F18" s="31">
        <f t="shared" si="0"/>
        <v>713.3</v>
      </c>
      <c r="G18" s="31">
        <f t="shared" si="0"/>
        <v>713.3</v>
      </c>
      <c r="H18" s="2"/>
    </row>
    <row r="19" spans="1:8">
      <c r="A19" s="4"/>
      <c r="B19" s="6" t="s">
        <v>137</v>
      </c>
      <c r="C19" s="6" t="s">
        <v>91</v>
      </c>
      <c r="D19" s="6"/>
      <c r="E19" s="7" t="s">
        <v>37</v>
      </c>
      <c r="F19" s="31">
        <f>F20</f>
        <v>713.3</v>
      </c>
      <c r="G19" s="31">
        <f t="shared" si="0"/>
        <v>713.3</v>
      </c>
      <c r="H19" s="2"/>
    </row>
    <row r="20" spans="1:8" ht="52.8">
      <c r="A20" s="4"/>
      <c r="B20" s="6" t="s">
        <v>137</v>
      </c>
      <c r="C20" s="6" t="s">
        <v>91</v>
      </c>
      <c r="D20" s="6" t="s">
        <v>13</v>
      </c>
      <c r="E20" s="7" t="s">
        <v>110</v>
      </c>
      <c r="F20" s="41">
        <v>713.3</v>
      </c>
      <c r="G20" s="31">
        <v>713.3</v>
      </c>
      <c r="H20" s="2"/>
    </row>
    <row r="21" spans="1:8" ht="41.25" customHeight="1">
      <c r="A21" s="23"/>
      <c r="B21" s="17" t="s">
        <v>122</v>
      </c>
      <c r="C21" s="17"/>
      <c r="D21" s="17"/>
      <c r="E21" s="47" t="s">
        <v>103</v>
      </c>
      <c r="F21" s="48">
        <f>F22</f>
        <v>2211.1999999999998</v>
      </c>
      <c r="G21" s="48">
        <f t="shared" ref="G21" si="1">G22</f>
        <v>2192.5</v>
      </c>
      <c r="H21" s="2"/>
    </row>
    <row r="22" spans="1:8" ht="63.75" customHeight="1">
      <c r="A22" s="5"/>
      <c r="B22" s="6" t="s">
        <v>122</v>
      </c>
      <c r="C22" s="6" t="s">
        <v>58</v>
      </c>
      <c r="D22" s="6"/>
      <c r="E22" s="7" t="s">
        <v>152</v>
      </c>
      <c r="F22" s="31">
        <f>F27+F36</f>
        <v>2211.1999999999998</v>
      </c>
      <c r="G22" s="31">
        <f t="shared" ref="G22" si="2">G27+G36</f>
        <v>2192.5</v>
      </c>
      <c r="H22" s="2"/>
    </row>
    <row r="23" spans="1:8" ht="51" hidden="1" customHeight="1">
      <c r="A23" s="5"/>
      <c r="B23" s="6" t="s">
        <v>122</v>
      </c>
      <c r="C23" s="6" t="s">
        <v>128</v>
      </c>
      <c r="D23" s="6"/>
      <c r="E23" s="7" t="s">
        <v>10</v>
      </c>
      <c r="F23" s="31">
        <f>F26</f>
        <v>0</v>
      </c>
      <c r="G23" s="32"/>
      <c r="H23" s="2"/>
    </row>
    <row r="24" spans="1:8" ht="38.25" hidden="1" customHeight="1">
      <c r="A24" s="6"/>
      <c r="B24" s="6" t="s">
        <v>122</v>
      </c>
      <c r="C24" s="6" t="s">
        <v>136</v>
      </c>
      <c r="D24" s="6"/>
      <c r="E24" s="7" t="s">
        <v>43</v>
      </c>
      <c r="F24" s="31">
        <f>F26</f>
        <v>0</v>
      </c>
      <c r="G24" s="32"/>
      <c r="H24" s="2"/>
    </row>
    <row r="25" spans="1:8" ht="15" hidden="1" customHeight="1">
      <c r="A25" s="6"/>
      <c r="B25" s="6" t="s">
        <v>122</v>
      </c>
      <c r="C25" s="6" t="s">
        <v>136</v>
      </c>
      <c r="D25" s="6" t="s">
        <v>15</v>
      </c>
      <c r="E25" s="7" t="s">
        <v>144</v>
      </c>
      <c r="F25" s="31">
        <f>F26</f>
        <v>0</v>
      </c>
      <c r="G25" s="32"/>
      <c r="H25" s="2"/>
    </row>
    <row r="26" spans="1:8" ht="15" hidden="1" customHeight="1">
      <c r="A26" s="6"/>
      <c r="B26" s="6" t="s">
        <v>122</v>
      </c>
      <c r="C26" s="6" t="s">
        <v>136</v>
      </c>
      <c r="D26" s="6" t="s">
        <v>18</v>
      </c>
      <c r="E26" s="7" t="s">
        <v>106</v>
      </c>
      <c r="F26" s="31"/>
      <c r="G26" s="32"/>
      <c r="H26" s="2"/>
    </row>
    <row r="27" spans="1:8" ht="52.8">
      <c r="A27" s="5"/>
      <c r="B27" s="6" t="s">
        <v>122</v>
      </c>
      <c r="C27" s="6" t="s">
        <v>61</v>
      </c>
      <c r="D27" s="6"/>
      <c r="E27" s="7" t="s">
        <v>50</v>
      </c>
      <c r="F27" s="31">
        <f>F28</f>
        <v>352.6</v>
      </c>
      <c r="G27" s="31">
        <f>G28</f>
        <v>352.6</v>
      </c>
      <c r="H27" s="2"/>
    </row>
    <row r="28" spans="1:8" ht="24.75" customHeight="1">
      <c r="A28" s="5"/>
      <c r="B28" s="6" t="s">
        <v>122</v>
      </c>
      <c r="C28" s="6" t="s">
        <v>75</v>
      </c>
      <c r="D28" s="6"/>
      <c r="E28" s="7" t="s">
        <v>32</v>
      </c>
      <c r="F28" s="31">
        <f>F29+F32</f>
        <v>352.6</v>
      </c>
      <c r="G28" s="31">
        <f t="shared" ref="G28" si="3">G29+G32</f>
        <v>352.6</v>
      </c>
      <c r="H28" s="2"/>
    </row>
    <row r="29" spans="1:8" ht="65.25" customHeight="1">
      <c r="A29" s="5"/>
      <c r="B29" s="6" t="s">
        <v>122</v>
      </c>
      <c r="C29" s="6" t="s">
        <v>145</v>
      </c>
      <c r="D29" s="6"/>
      <c r="E29" s="7" t="s">
        <v>41</v>
      </c>
      <c r="F29" s="31">
        <f>F30</f>
        <v>352.3</v>
      </c>
      <c r="G29" s="31">
        <f t="shared" ref="G29" si="4">G30</f>
        <v>352.3</v>
      </c>
      <c r="H29" s="2"/>
    </row>
    <row r="30" spans="1:8">
      <c r="A30" s="6"/>
      <c r="B30" s="6" t="s">
        <v>122</v>
      </c>
      <c r="C30" s="6" t="s">
        <v>145</v>
      </c>
      <c r="D30" s="6" t="s">
        <v>15</v>
      </c>
      <c r="E30" s="7" t="s">
        <v>144</v>
      </c>
      <c r="F30" s="41">
        <v>352.3</v>
      </c>
      <c r="G30" s="32">
        <v>352.3</v>
      </c>
      <c r="H30" s="2"/>
    </row>
    <row r="31" spans="1:8" ht="15" hidden="1" customHeight="1">
      <c r="A31" s="6"/>
      <c r="B31" s="6" t="s">
        <v>122</v>
      </c>
      <c r="C31" s="6" t="s">
        <v>138</v>
      </c>
      <c r="D31" s="6" t="s">
        <v>18</v>
      </c>
      <c r="E31" s="7" t="s">
        <v>106</v>
      </c>
      <c r="F31" s="41">
        <v>32.700000000000003</v>
      </c>
      <c r="G31" s="32"/>
      <c r="H31" s="2"/>
    </row>
    <row r="32" spans="1:8" ht="40.5" customHeight="1">
      <c r="A32" s="5"/>
      <c r="B32" s="6" t="s">
        <v>122</v>
      </c>
      <c r="C32" s="6" t="s">
        <v>146</v>
      </c>
      <c r="D32" s="6"/>
      <c r="E32" s="7" t="s">
        <v>3</v>
      </c>
      <c r="F32" s="41">
        <f>F33</f>
        <v>0.3</v>
      </c>
      <c r="G32" s="31">
        <f>G33</f>
        <v>0.3</v>
      </c>
      <c r="H32" s="2"/>
    </row>
    <row r="33" spans="1:8">
      <c r="A33" s="6"/>
      <c r="B33" s="6" t="s">
        <v>122</v>
      </c>
      <c r="C33" s="6" t="s">
        <v>146</v>
      </c>
      <c r="D33" s="6" t="s">
        <v>15</v>
      </c>
      <c r="E33" s="7" t="s">
        <v>144</v>
      </c>
      <c r="F33" s="41">
        <v>0.3</v>
      </c>
      <c r="G33" s="31">
        <v>0.3</v>
      </c>
      <c r="H33" s="2"/>
    </row>
    <row r="34" spans="1:8" ht="0.75" hidden="1" customHeight="1">
      <c r="A34" s="6"/>
      <c r="B34" s="6" t="s">
        <v>122</v>
      </c>
      <c r="C34" s="6" t="s">
        <v>139</v>
      </c>
      <c r="D34" s="6" t="s">
        <v>18</v>
      </c>
      <c r="E34" s="7" t="s">
        <v>104</v>
      </c>
      <c r="F34" s="31">
        <v>0.9</v>
      </c>
      <c r="G34" s="32"/>
      <c r="H34" s="2"/>
    </row>
    <row r="35" spans="1:8" ht="16.5" hidden="1" customHeight="1">
      <c r="A35" s="5"/>
      <c r="B35" s="6" t="s">
        <v>122</v>
      </c>
      <c r="C35" s="6" t="s">
        <v>127</v>
      </c>
      <c r="D35" s="6"/>
      <c r="E35" s="7" t="s">
        <v>49</v>
      </c>
      <c r="F35" s="31">
        <f>F36</f>
        <v>1858.6</v>
      </c>
      <c r="G35" s="32"/>
      <c r="H35" s="2"/>
    </row>
    <row r="36" spans="1:8" ht="30" customHeight="1">
      <c r="A36" s="5"/>
      <c r="B36" s="6" t="s">
        <v>122</v>
      </c>
      <c r="C36" s="6" t="s">
        <v>65</v>
      </c>
      <c r="D36" s="6"/>
      <c r="E36" s="15" t="s">
        <v>26</v>
      </c>
      <c r="F36" s="31">
        <f>F37</f>
        <v>1858.6</v>
      </c>
      <c r="G36" s="31">
        <f>G37</f>
        <v>1839.8999999999999</v>
      </c>
      <c r="H36" s="2"/>
    </row>
    <row r="37" spans="1:8">
      <c r="A37" s="5"/>
      <c r="B37" s="6" t="s">
        <v>122</v>
      </c>
      <c r="C37" s="6" t="s">
        <v>88</v>
      </c>
      <c r="D37" s="6"/>
      <c r="E37" s="15" t="s">
        <v>108</v>
      </c>
      <c r="F37" s="31">
        <f>F38</f>
        <v>1858.6</v>
      </c>
      <c r="G37" s="31">
        <f>G38</f>
        <v>1839.8999999999999</v>
      </c>
      <c r="H37" s="2"/>
    </row>
    <row r="38" spans="1:8" ht="28.5" customHeight="1">
      <c r="A38" s="6"/>
      <c r="B38" s="6" t="s">
        <v>122</v>
      </c>
      <c r="C38" s="6" t="s">
        <v>85</v>
      </c>
      <c r="D38" s="6"/>
      <c r="E38" s="7" t="s">
        <v>25</v>
      </c>
      <c r="F38" s="41">
        <f>F39+F40+F41</f>
        <v>1858.6</v>
      </c>
      <c r="G38" s="41">
        <f t="shared" ref="G38" si="5">G39+G40+G41</f>
        <v>1839.8999999999999</v>
      </c>
      <c r="H38" s="2"/>
    </row>
    <row r="39" spans="1:8" ht="56.25" customHeight="1">
      <c r="A39" s="6"/>
      <c r="B39" s="6" t="s">
        <v>122</v>
      </c>
      <c r="C39" s="6" t="s">
        <v>85</v>
      </c>
      <c r="D39" s="6" t="s">
        <v>13</v>
      </c>
      <c r="E39" s="7" t="s">
        <v>110</v>
      </c>
      <c r="F39" s="31">
        <v>1178.2</v>
      </c>
      <c r="G39" s="31">
        <v>1176.5</v>
      </c>
      <c r="H39" s="2"/>
    </row>
    <row r="40" spans="1:8" ht="28.5" customHeight="1">
      <c r="A40" s="6"/>
      <c r="B40" s="6" t="s">
        <v>122</v>
      </c>
      <c r="C40" s="6" t="s">
        <v>85</v>
      </c>
      <c r="D40" s="6" t="s">
        <v>14</v>
      </c>
      <c r="E40" s="7" t="s">
        <v>46</v>
      </c>
      <c r="F40" s="31">
        <v>678.8</v>
      </c>
      <c r="G40" s="31">
        <v>661.8</v>
      </c>
      <c r="H40" s="2"/>
    </row>
    <row r="41" spans="1:8" ht="28.5" customHeight="1">
      <c r="A41" s="6"/>
      <c r="B41" s="6" t="s">
        <v>122</v>
      </c>
      <c r="C41" s="6" t="s">
        <v>85</v>
      </c>
      <c r="D41" s="6" t="s">
        <v>20</v>
      </c>
      <c r="E41" s="53" t="s">
        <v>113</v>
      </c>
      <c r="F41" s="31">
        <v>1.6</v>
      </c>
      <c r="G41" s="31">
        <v>1.6</v>
      </c>
      <c r="H41" s="2"/>
    </row>
    <row r="42" spans="1:8" ht="14.25" customHeight="1">
      <c r="A42" s="17"/>
      <c r="B42" s="17" t="s">
        <v>123</v>
      </c>
      <c r="C42" s="17"/>
      <c r="D42" s="17"/>
      <c r="E42" s="45" t="s">
        <v>38</v>
      </c>
      <c r="F42" s="46">
        <f>F43+F54</f>
        <v>22.4</v>
      </c>
      <c r="G42" s="46">
        <f>G43+G54</f>
        <v>22.4</v>
      </c>
      <c r="H42" s="2"/>
    </row>
    <row r="43" spans="1:8" ht="69" customHeight="1">
      <c r="A43" s="5"/>
      <c r="B43" s="6" t="s">
        <v>123</v>
      </c>
      <c r="C43" s="6" t="s">
        <v>58</v>
      </c>
      <c r="D43" s="6"/>
      <c r="E43" s="7" t="s">
        <v>152</v>
      </c>
      <c r="F43" s="33">
        <f>F44+F50</f>
        <v>18.2</v>
      </c>
      <c r="G43" s="33">
        <f>G44+G50</f>
        <v>18.2</v>
      </c>
      <c r="H43" s="2"/>
    </row>
    <row r="44" spans="1:8" ht="44.25" customHeight="1">
      <c r="A44" s="5"/>
      <c r="B44" s="6" t="s">
        <v>123</v>
      </c>
      <c r="C44" s="6" t="s">
        <v>66</v>
      </c>
      <c r="D44" s="6"/>
      <c r="E44" s="7" t="s">
        <v>9</v>
      </c>
      <c r="F44" s="33">
        <f>F45</f>
        <v>18</v>
      </c>
      <c r="G44" s="33">
        <f t="shared" ref="G44" si="6">G45</f>
        <v>18</v>
      </c>
      <c r="H44" s="2"/>
    </row>
    <row r="45" spans="1:8" ht="26.25" customHeight="1">
      <c r="A45" s="16"/>
      <c r="B45" s="6" t="s">
        <v>123</v>
      </c>
      <c r="C45" s="6" t="s">
        <v>79</v>
      </c>
      <c r="D45" s="6"/>
      <c r="E45" s="7" t="s">
        <v>102</v>
      </c>
      <c r="F45" s="33">
        <f>F48+F46</f>
        <v>18</v>
      </c>
      <c r="G45" s="33">
        <f t="shared" ref="G45" si="7">G48+G46</f>
        <v>18</v>
      </c>
      <c r="H45" s="2"/>
    </row>
    <row r="46" spans="1:8" ht="26.25" customHeight="1">
      <c r="A46" s="16"/>
      <c r="B46" s="6" t="s">
        <v>123</v>
      </c>
      <c r="C46" s="6" t="s">
        <v>197</v>
      </c>
      <c r="D46" s="6"/>
      <c r="E46" s="7" t="s">
        <v>198</v>
      </c>
      <c r="F46" s="33">
        <f>F47</f>
        <v>6</v>
      </c>
      <c r="G46" s="33">
        <f t="shared" ref="G46" si="8">G47</f>
        <v>6</v>
      </c>
      <c r="H46" s="2"/>
    </row>
    <row r="47" spans="1:8" ht="26.25" customHeight="1">
      <c r="A47" s="16"/>
      <c r="B47" s="6" t="s">
        <v>123</v>
      </c>
      <c r="C47" s="6" t="s">
        <v>197</v>
      </c>
      <c r="D47" s="6" t="s">
        <v>14</v>
      </c>
      <c r="E47" s="7" t="s">
        <v>47</v>
      </c>
      <c r="F47" s="33">
        <v>6</v>
      </c>
      <c r="G47" s="33">
        <v>6</v>
      </c>
      <c r="H47" s="2"/>
    </row>
    <row r="48" spans="1:8">
      <c r="A48" s="6"/>
      <c r="B48" s="6" t="s">
        <v>123</v>
      </c>
      <c r="C48" s="6" t="s">
        <v>157</v>
      </c>
      <c r="D48" s="6"/>
      <c r="E48" s="8" t="s">
        <v>158</v>
      </c>
      <c r="F48" s="41">
        <f>F49</f>
        <v>12</v>
      </c>
      <c r="G48" s="31">
        <f t="shared" ref="G48" si="9">G49</f>
        <v>12</v>
      </c>
      <c r="H48" s="2"/>
    </row>
    <row r="49" spans="1:8" ht="27.75" customHeight="1">
      <c r="A49" s="6"/>
      <c r="B49" s="6" t="s">
        <v>123</v>
      </c>
      <c r="C49" s="6" t="s">
        <v>157</v>
      </c>
      <c r="D49" s="6" t="s">
        <v>14</v>
      </c>
      <c r="E49" s="7" t="s">
        <v>47</v>
      </c>
      <c r="F49" s="31">
        <v>12</v>
      </c>
      <c r="G49" s="31">
        <v>12</v>
      </c>
      <c r="H49" s="2"/>
    </row>
    <row r="50" spans="1:8" ht="51.75" customHeight="1">
      <c r="A50" s="5"/>
      <c r="B50" s="6" t="s">
        <v>123</v>
      </c>
      <c r="C50" s="6" t="s">
        <v>61</v>
      </c>
      <c r="D50" s="6"/>
      <c r="E50" s="7" t="s">
        <v>50</v>
      </c>
      <c r="F50" s="33">
        <f>F51</f>
        <v>0.2</v>
      </c>
      <c r="G50" s="33">
        <f t="shared" ref="G50:G51" si="10">G51</f>
        <v>0.2</v>
      </c>
      <c r="H50" s="2"/>
    </row>
    <row r="51" spans="1:8" ht="27" customHeight="1">
      <c r="A51" s="5"/>
      <c r="B51" s="6" t="s">
        <v>123</v>
      </c>
      <c r="C51" s="6" t="s">
        <v>71</v>
      </c>
      <c r="D51" s="6"/>
      <c r="E51" s="7" t="s">
        <v>48</v>
      </c>
      <c r="F51" s="33">
        <f>F52</f>
        <v>0.2</v>
      </c>
      <c r="G51" s="33">
        <f t="shared" si="10"/>
        <v>0.2</v>
      </c>
      <c r="H51" s="2"/>
    </row>
    <row r="52" spans="1:8" ht="65.25" customHeight="1">
      <c r="A52" s="6"/>
      <c r="B52" s="6" t="s">
        <v>123</v>
      </c>
      <c r="C52" s="6" t="s">
        <v>92</v>
      </c>
      <c r="D52" s="6"/>
      <c r="E52" s="7" t="s">
        <v>54</v>
      </c>
      <c r="F52" s="31">
        <f>F53</f>
        <v>0.2</v>
      </c>
      <c r="G52" s="31">
        <f t="shared" ref="G52" si="11">G53</f>
        <v>0.2</v>
      </c>
      <c r="H52" s="2"/>
    </row>
    <row r="53" spans="1:8" ht="36.75" customHeight="1">
      <c r="A53" s="6"/>
      <c r="B53" s="6" t="s">
        <v>123</v>
      </c>
      <c r="C53" s="6" t="s">
        <v>92</v>
      </c>
      <c r="D53" s="6" t="s">
        <v>14</v>
      </c>
      <c r="E53" s="7" t="s">
        <v>47</v>
      </c>
      <c r="F53" s="41">
        <v>0.2</v>
      </c>
      <c r="G53" s="31">
        <v>0.2</v>
      </c>
      <c r="H53" s="2"/>
    </row>
    <row r="54" spans="1:8" ht="18" customHeight="1">
      <c r="A54" s="6"/>
      <c r="B54" s="6" t="s">
        <v>123</v>
      </c>
      <c r="C54" s="6" t="s">
        <v>95</v>
      </c>
      <c r="D54" s="6"/>
      <c r="E54" s="7" t="s">
        <v>109</v>
      </c>
      <c r="F54" s="31">
        <f t="shared" ref="F54:G56" si="12">F55</f>
        <v>4.2</v>
      </c>
      <c r="G54" s="31">
        <f t="shared" si="12"/>
        <v>4.2</v>
      </c>
      <c r="H54" s="2"/>
    </row>
    <row r="55" spans="1:8" ht="24.75" customHeight="1">
      <c r="A55" s="6"/>
      <c r="B55" s="6" t="s">
        <v>123</v>
      </c>
      <c r="C55" s="6" t="s">
        <v>97</v>
      </c>
      <c r="D55" s="6"/>
      <c r="E55" s="7" t="s">
        <v>181</v>
      </c>
      <c r="F55" s="31">
        <f t="shared" si="12"/>
        <v>4.2</v>
      </c>
      <c r="G55" s="31">
        <f t="shared" si="12"/>
        <v>4.2</v>
      </c>
      <c r="H55" s="2"/>
    </row>
    <row r="56" spans="1:8" ht="24.75" customHeight="1">
      <c r="A56" s="6"/>
      <c r="B56" s="6" t="s">
        <v>123</v>
      </c>
      <c r="C56" s="6" t="s">
        <v>96</v>
      </c>
      <c r="D56" s="6"/>
      <c r="E56" s="7" t="s">
        <v>36</v>
      </c>
      <c r="F56" s="31">
        <f t="shared" si="12"/>
        <v>4.2</v>
      </c>
      <c r="G56" s="31">
        <f t="shared" si="12"/>
        <v>4.2</v>
      </c>
      <c r="H56" s="2"/>
    </row>
    <row r="57" spans="1:8" ht="18.75" customHeight="1">
      <c r="A57" s="6"/>
      <c r="B57" s="6" t="s">
        <v>123</v>
      </c>
      <c r="C57" s="6" t="s">
        <v>96</v>
      </c>
      <c r="D57" s="6" t="s">
        <v>20</v>
      </c>
      <c r="E57" s="7" t="s">
        <v>113</v>
      </c>
      <c r="F57" s="41">
        <v>4.2</v>
      </c>
      <c r="G57" s="31">
        <v>4.2</v>
      </c>
      <c r="H57" s="2"/>
    </row>
    <row r="58" spans="1:8" ht="15.75" customHeight="1">
      <c r="A58" s="19"/>
      <c r="B58" s="19" t="s">
        <v>129</v>
      </c>
      <c r="C58" s="19"/>
      <c r="D58" s="19"/>
      <c r="E58" s="21" t="s">
        <v>140</v>
      </c>
      <c r="F58" s="34">
        <f>F61</f>
        <v>241.5</v>
      </c>
      <c r="G58" s="34">
        <f t="shared" ref="G58" si="13">G61</f>
        <v>241.5</v>
      </c>
      <c r="H58" s="2"/>
    </row>
    <row r="59" spans="1:8" ht="13.5" customHeight="1">
      <c r="A59" s="18"/>
      <c r="B59" s="17" t="s">
        <v>130</v>
      </c>
      <c r="C59" s="17"/>
      <c r="D59" s="17"/>
      <c r="E59" s="45" t="s">
        <v>100</v>
      </c>
      <c r="F59" s="46">
        <f>F61</f>
        <v>241.5</v>
      </c>
      <c r="G59" s="46">
        <f t="shared" ref="G59" si="14">G61</f>
        <v>241.5</v>
      </c>
      <c r="H59" s="2"/>
    </row>
    <row r="60" spans="1:8" ht="65.25" customHeight="1">
      <c r="A60" s="5"/>
      <c r="B60" s="6" t="s">
        <v>130</v>
      </c>
      <c r="C60" s="6" t="s">
        <v>58</v>
      </c>
      <c r="D60" s="6"/>
      <c r="E60" s="7" t="s">
        <v>152</v>
      </c>
      <c r="F60" s="55">
        <f>F61</f>
        <v>241.5</v>
      </c>
      <c r="G60" s="33">
        <f t="shared" ref="G60" si="15">G61</f>
        <v>241.5</v>
      </c>
      <c r="H60" s="2"/>
    </row>
    <row r="61" spans="1:8" ht="51" customHeight="1">
      <c r="A61" s="5"/>
      <c r="B61" s="6" t="s">
        <v>130</v>
      </c>
      <c r="C61" s="6" t="s">
        <v>61</v>
      </c>
      <c r="D61" s="6"/>
      <c r="E61" s="7" t="s">
        <v>50</v>
      </c>
      <c r="F61" s="33">
        <f>F63</f>
        <v>241.5</v>
      </c>
      <c r="G61" s="33">
        <f t="shared" ref="G61" si="16">G63</f>
        <v>241.5</v>
      </c>
      <c r="H61" s="2"/>
    </row>
    <row r="62" spans="1:8" ht="25.5" customHeight="1">
      <c r="A62" s="5"/>
      <c r="B62" s="6" t="s">
        <v>130</v>
      </c>
      <c r="C62" s="6" t="s">
        <v>71</v>
      </c>
      <c r="D62" s="6"/>
      <c r="E62" s="7" t="s">
        <v>48</v>
      </c>
      <c r="F62" s="33">
        <f>F63</f>
        <v>241.5</v>
      </c>
      <c r="G62" s="31">
        <f>G63</f>
        <v>241.5</v>
      </c>
      <c r="H62" s="2"/>
    </row>
    <row r="63" spans="1:8" ht="26.25" customHeight="1">
      <c r="A63" s="6"/>
      <c r="B63" s="6" t="s">
        <v>130</v>
      </c>
      <c r="C63" s="6" t="s">
        <v>93</v>
      </c>
      <c r="D63" s="6"/>
      <c r="E63" s="7" t="s">
        <v>6</v>
      </c>
      <c r="F63" s="33">
        <f>F64+F65</f>
        <v>241.5</v>
      </c>
      <c r="G63" s="31">
        <f>G64+G65</f>
        <v>241.5</v>
      </c>
      <c r="H63" s="2"/>
    </row>
    <row r="64" spans="1:8" ht="51.75" customHeight="1">
      <c r="A64" s="6"/>
      <c r="B64" s="6" t="s">
        <v>130</v>
      </c>
      <c r="C64" s="6" t="s">
        <v>93</v>
      </c>
      <c r="D64" s="6" t="s">
        <v>13</v>
      </c>
      <c r="E64" s="7" t="s">
        <v>110</v>
      </c>
      <c r="F64" s="41">
        <v>212.3</v>
      </c>
      <c r="G64" s="31">
        <v>212.3</v>
      </c>
      <c r="H64" s="2"/>
    </row>
    <row r="65" spans="1:8" ht="28.5" customHeight="1">
      <c r="A65" s="6"/>
      <c r="B65" s="6" t="s">
        <v>130</v>
      </c>
      <c r="C65" s="6" t="s">
        <v>93</v>
      </c>
      <c r="D65" s="6" t="s">
        <v>14</v>
      </c>
      <c r="E65" s="7" t="s">
        <v>47</v>
      </c>
      <c r="F65" s="31">
        <v>29.2</v>
      </c>
      <c r="G65" s="31">
        <v>29.2</v>
      </c>
      <c r="H65" s="2"/>
    </row>
    <row r="66" spans="1:8" ht="28.5" customHeight="1">
      <c r="A66" s="38"/>
      <c r="B66" s="38" t="s">
        <v>147</v>
      </c>
      <c r="C66" s="38"/>
      <c r="D66" s="38"/>
      <c r="E66" s="39" t="s">
        <v>149</v>
      </c>
      <c r="F66" s="40">
        <f t="shared" ref="F66:F71" si="17">F67</f>
        <v>28.3</v>
      </c>
      <c r="G66" s="40">
        <f t="shared" ref="G66:G71" si="18">G67</f>
        <v>28.3</v>
      </c>
      <c r="H66" s="2"/>
    </row>
    <row r="67" spans="1:8" ht="27" customHeight="1">
      <c r="A67" s="37"/>
      <c r="B67" s="42" t="s">
        <v>148</v>
      </c>
      <c r="C67" s="42"/>
      <c r="D67" s="42"/>
      <c r="E67" s="43" t="s">
        <v>167</v>
      </c>
      <c r="F67" s="44">
        <f t="shared" si="17"/>
        <v>28.3</v>
      </c>
      <c r="G67" s="44">
        <f t="shared" si="18"/>
        <v>28.3</v>
      </c>
      <c r="H67" s="2"/>
    </row>
    <row r="68" spans="1:8" ht="66">
      <c r="A68" s="6"/>
      <c r="B68" s="6" t="s">
        <v>148</v>
      </c>
      <c r="C68" s="6" t="s">
        <v>59</v>
      </c>
      <c r="D68" s="6"/>
      <c r="E68" s="7" t="s">
        <v>153</v>
      </c>
      <c r="F68" s="31">
        <f t="shared" si="17"/>
        <v>28.3</v>
      </c>
      <c r="G68" s="31">
        <f t="shared" si="18"/>
        <v>28.3</v>
      </c>
      <c r="H68" s="2"/>
    </row>
    <row r="69" spans="1:8" ht="26.4">
      <c r="A69" s="6"/>
      <c r="B69" s="6" t="s">
        <v>148</v>
      </c>
      <c r="C69" s="6" t="s">
        <v>67</v>
      </c>
      <c r="D69" s="6"/>
      <c r="E69" s="7" t="s">
        <v>55</v>
      </c>
      <c r="F69" s="31">
        <f t="shared" si="17"/>
        <v>28.3</v>
      </c>
      <c r="G69" s="31">
        <f t="shared" si="18"/>
        <v>28.3</v>
      </c>
      <c r="H69" s="2"/>
    </row>
    <row r="70" spans="1:8" ht="39.6">
      <c r="A70" s="6"/>
      <c r="B70" s="6" t="s">
        <v>148</v>
      </c>
      <c r="C70" s="6" t="s">
        <v>169</v>
      </c>
      <c r="D70" s="6"/>
      <c r="E70" s="7" t="s">
        <v>150</v>
      </c>
      <c r="F70" s="31">
        <f t="shared" si="17"/>
        <v>28.3</v>
      </c>
      <c r="G70" s="31">
        <f t="shared" si="18"/>
        <v>28.3</v>
      </c>
      <c r="H70" s="2"/>
    </row>
    <row r="71" spans="1:8" ht="17.25" customHeight="1">
      <c r="A71" s="6"/>
      <c r="B71" s="6" t="s">
        <v>148</v>
      </c>
      <c r="C71" s="6" t="s">
        <v>168</v>
      </c>
      <c r="D71" s="6"/>
      <c r="E71" s="7" t="s">
        <v>151</v>
      </c>
      <c r="F71" s="31">
        <f t="shared" si="17"/>
        <v>28.3</v>
      </c>
      <c r="G71" s="31">
        <f t="shared" si="18"/>
        <v>28.3</v>
      </c>
      <c r="H71" s="2"/>
    </row>
    <row r="72" spans="1:8" ht="28.5" customHeight="1">
      <c r="A72" s="6"/>
      <c r="B72" s="6" t="s">
        <v>148</v>
      </c>
      <c r="C72" s="6" t="s">
        <v>168</v>
      </c>
      <c r="D72" s="6" t="s">
        <v>14</v>
      </c>
      <c r="E72" s="7" t="s">
        <v>47</v>
      </c>
      <c r="F72" s="41">
        <v>28.3</v>
      </c>
      <c r="G72" s="31">
        <v>28.3</v>
      </c>
      <c r="H72" s="2"/>
    </row>
    <row r="73" spans="1:8">
      <c r="A73" s="19"/>
      <c r="B73" s="19" t="s">
        <v>131</v>
      </c>
      <c r="C73" s="19"/>
      <c r="D73" s="19"/>
      <c r="E73" s="21" t="s">
        <v>141</v>
      </c>
      <c r="F73" s="34">
        <f>F74+F88</f>
        <v>9128.2999999999993</v>
      </c>
      <c r="G73" s="34">
        <f>G74+G88</f>
        <v>6867.5</v>
      </c>
      <c r="H73" s="2"/>
    </row>
    <row r="74" spans="1:8" ht="14.25" customHeight="1">
      <c r="A74" s="17"/>
      <c r="B74" s="17" t="s">
        <v>133</v>
      </c>
      <c r="C74" s="17"/>
      <c r="D74" s="17"/>
      <c r="E74" s="45" t="s">
        <v>34</v>
      </c>
      <c r="F74" s="46">
        <f>F75</f>
        <v>8855.2999999999993</v>
      </c>
      <c r="G74" s="46">
        <f t="shared" ref="G74" si="19">G75</f>
        <v>6594.5</v>
      </c>
      <c r="H74" s="2"/>
    </row>
    <row r="75" spans="1:8" ht="66">
      <c r="A75" s="5"/>
      <c r="B75" s="6" t="s">
        <v>133</v>
      </c>
      <c r="C75" s="6" t="s">
        <v>59</v>
      </c>
      <c r="D75" s="6"/>
      <c r="E75" s="7" t="s">
        <v>154</v>
      </c>
      <c r="F75" s="33">
        <f>F77</f>
        <v>8855.2999999999993</v>
      </c>
      <c r="G75" s="33">
        <f t="shared" ref="G75" si="20">G77</f>
        <v>6594.5</v>
      </c>
      <c r="H75" s="2"/>
    </row>
    <row r="76" spans="1:8" ht="27.75" customHeight="1">
      <c r="A76" s="5"/>
      <c r="B76" s="6" t="s">
        <v>133</v>
      </c>
      <c r="C76" s="6" t="s">
        <v>67</v>
      </c>
      <c r="D76" s="6"/>
      <c r="E76" s="7" t="s">
        <v>55</v>
      </c>
      <c r="F76" s="33">
        <f>F77</f>
        <v>8855.2999999999993</v>
      </c>
      <c r="G76" s="31">
        <f t="shared" ref="G76" si="21">G77</f>
        <v>6594.5</v>
      </c>
      <c r="H76" s="2"/>
    </row>
    <row r="77" spans="1:8" ht="26.25" customHeight="1">
      <c r="A77" s="5"/>
      <c r="B77" s="6" t="s">
        <v>133</v>
      </c>
      <c r="C77" s="6" t="s">
        <v>94</v>
      </c>
      <c r="D77" s="6"/>
      <c r="E77" s="7" t="s">
        <v>30</v>
      </c>
      <c r="F77" s="31">
        <f>F82+F84+F86+F78+F80</f>
        <v>8855.2999999999993</v>
      </c>
      <c r="G77" s="31">
        <f t="shared" ref="G77" si="22">G82+G84+G86+G78+G80</f>
        <v>6594.5</v>
      </c>
      <c r="H77" s="2"/>
    </row>
    <row r="78" spans="1:8" ht="26.25" customHeight="1">
      <c r="A78" s="5"/>
      <c r="B78" s="6" t="s">
        <v>133</v>
      </c>
      <c r="C78" s="6" t="s">
        <v>184</v>
      </c>
      <c r="D78" s="6"/>
      <c r="E78" s="7" t="s">
        <v>192</v>
      </c>
      <c r="F78" s="41">
        <f>F79</f>
        <v>1426</v>
      </c>
      <c r="G78" s="31">
        <f t="shared" ref="G78" si="23">G79</f>
        <v>1426</v>
      </c>
      <c r="H78" s="2"/>
    </row>
    <row r="79" spans="1:8" ht="26.25" customHeight="1">
      <c r="A79" s="5"/>
      <c r="B79" s="6" t="s">
        <v>133</v>
      </c>
      <c r="C79" s="6" t="s">
        <v>184</v>
      </c>
      <c r="D79" s="6" t="s">
        <v>14</v>
      </c>
      <c r="E79" s="7" t="s">
        <v>46</v>
      </c>
      <c r="F79" s="31">
        <v>1426</v>
      </c>
      <c r="G79" s="31">
        <v>1426</v>
      </c>
      <c r="H79" s="2"/>
    </row>
    <row r="80" spans="1:8" ht="26.25" customHeight="1">
      <c r="A80" s="5"/>
      <c r="B80" s="6" t="s">
        <v>133</v>
      </c>
      <c r="C80" s="6" t="s">
        <v>185</v>
      </c>
      <c r="D80" s="6"/>
      <c r="E80" s="7" t="s">
        <v>192</v>
      </c>
      <c r="F80" s="41">
        <f>F81</f>
        <v>1417</v>
      </c>
      <c r="G80" s="31">
        <f t="shared" ref="G80" si="24">G81</f>
        <v>1417</v>
      </c>
      <c r="H80" s="2"/>
    </row>
    <row r="81" spans="1:8" ht="26.25" customHeight="1">
      <c r="A81" s="5"/>
      <c r="B81" s="6" t="s">
        <v>133</v>
      </c>
      <c r="C81" s="6" t="s">
        <v>185</v>
      </c>
      <c r="D81" s="6" t="s">
        <v>14</v>
      </c>
      <c r="E81" s="7" t="s">
        <v>46</v>
      </c>
      <c r="F81" s="31">
        <v>1417</v>
      </c>
      <c r="G81" s="31">
        <v>1417</v>
      </c>
      <c r="H81" s="2"/>
    </row>
    <row r="82" spans="1:8" ht="40.5" customHeight="1">
      <c r="A82" s="6"/>
      <c r="B82" s="6" t="s">
        <v>133</v>
      </c>
      <c r="C82" s="6" t="s">
        <v>60</v>
      </c>
      <c r="D82" s="6"/>
      <c r="E82" s="7" t="s">
        <v>11</v>
      </c>
      <c r="F82" s="54">
        <f>F83</f>
        <v>3167</v>
      </c>
      <c r="G82" s="35">
        <f t="shared" ref="G82" si="25">G83</f>
        <v>906.2</v>
      </c>
      <c r="H82" s="2"/>
    </row>
    <row r="83" spans="1:8" ht="30" customHeight="1">
      <c r="A83" s="6"/>
      <c r="B83" s="6" t="s">
        <v>133</v>
      </c>
      <c r="C83" s="6" t="s">
        <v>60</v>
      </c>
      <c r="D83" s="6" t="s">
        <v>14</v>
      </c>
      <c r="E83" s="7" t="s">
        <v>46</v>
      </c>
      <c r="F83" s="54">
        <v>3167</v>
      </c>
      <c r="G83" s="31">
        <v>906.2</v>
      </c>
      <c r="H83" s="2"/>
    </row>
    <row r="84" spans="1:8" ht="48.75" customHeight="1">
      <c r="A84" s="6"/>
      <c r="B84" s="6" t="s">
        <v>133</v>
      </c>
      <c r="C84" s="6" t="s">
        <v>170</v>
      </c>
      <c r="D84" s="6"/>
      <c r="E84" s="7" t="s">
        <v>171</v>
      </c>
      <c r="F84" s="41">
        <f>F85</f>
        <v>1426.4</v>
      </c>
      <c r="G84" s="31">
        <f>G85</f>
        <v>1426.4</v>
      </c>
      <c r="H84" s="2"/>
    </row>
    <row r="85" spans="1:8" ht="30" customHeight="1">
      <c r="A85" s="6"/>
      <c r="B85" s="6" t="s">
        <v>133</v>
      </c>
      <c r="C85" s="6" t="s">
        <v>170</v>
      </c>
      <c r="D85" s="6" t="s">
        <v>14</v>
      </c>
      <c r="E85" s="7" t="s">
        <v>47</v>
      </c>
      <c r="F85" s="31">
        <v>1426.4</v>
      </c>
      <c r="G85" s="31">
        <v>1426.4</v>
      </c>
      <c r="H85" s="2"/>
    </row>
    <row r="86" spans="1:8" ht="47.25" customHeight="1">
      <c r="A86" s="6"/>
      <c r="B86" s="6" t="s">
        <v>133</v>
      </c>
      <c r="C86" s="6" t="s">
        <v>172</v>
      </c>
      <c r="D86" s="6"/>
      <c r="E86" s="7" t="s">
        <v>171</v>
      </c>
      <c r="F86" s="41">
        <f>F87</f>
        <v>1418.9</v>
      </c>
      <c r="G86" s="31">
        <f t="shared" ref="G86" si="26">G87</f>
        <v>1418.9</v>
      </c>
      <c r="H86" s="2"/>
    </row>
    <row r="87" spans="1:8" ht="30" customHeight="1">
      <c r="A87" s="6"/>
      <c r="B87" s="6" t="s">
        <v>133</v>
      </c>
      <c r="C87" s="6" t="s">
        <v>172</v>
      </c>
      <c r="D87" s="6" t="s">
        <v>14</v>
      </c>
      <c r="E87" s="7" t="s">
        <v>47</v>
      </c>
      <c r="F87" s="31">
        <v>1418.9</v>
      </c>
      <c r="G87" s="31">
        <v>1418.9</v>
      </c>
      <c r="H87" s="2"/>
    </row>
    <row r="88" spans="1:8">
      <c r="A88" s="17"/>
      <c r="B88" s="17" t="s">
        <v>134</v>
      </c>
      <c r="C88" s="17"/>
      <c r="D88" s="17"/>
      <c r="E88" s="45" t="s">
        <v>40</v>
      </c>
      <c r="F88" s="48">
        <f t="shared" ref="F88:G92" si="27">F89</f>
        <v>273</v>
      </c>
      <c r="G88" s="48">
        <f t="shared" si="27"/>
        <v>273</v>
      </c>
      <c r="H88" s="2"/>
    </row>
    <row r="89" spans="1:8" ht="65.25" customHeight="1">
      <c r="A89" s="5"/>
      <c r="B89" s="6" t="s">
        <v>134</v>
      </c>
      <c r="C89" s="6" t="s">
        <v>58</v>
      </c>
      <c r="D89" s="6"/>
      <c r="E89" s="7" t="s">
        <v>155</v>
      </c>
      <c r="F89" s="31">
        <f t="shared" si="27"/>
        <v>273</v>
      </c>
      <c r="G89" s="31">
        <f t="shared" ref="G89:G92" si="28">G90</f>
        <v>273</v>
      </c>
      <c r="H89" s="2"/>
    </row>
    <row r="90" spans="1:8" ht="39.6">
      <c r="A90" s="5"/>
      <c r="B90" s="6" t="s">
        <v>134</v>
      </c>
      <c r="C90" s="6" t="s">
        <v>66</v>
      </c>
      <c r="D90" s="6"/>
      <c r="E90" s="7" t="s">
        <v>9</v>
      </c>
      <c r="F90" s="31">
        <f>F92</f>
        <v>273</v>
      </c>
      <c r="G90" s="31">
        <f t="shared" ref="G90" si="29">G92</f>
        <v>273</v>
      </c>
      <c r="H90" s="2"/>
    </row>
    <row r="91" spans="1:8" ht="26.4">
      <c r="A91" s="5"/>
      <c r="B91" s="6" t="s">
        <v>134</v>
      </c>
      <c r="C91" s="6" t="s">
        <v>79</v>
      </c>
      <c r="D91" s="6"/>
      <c r="E91" s="7" t="s">
        <v>102</v>
      </c>
      <c r="F91" s="31">
        <f>F93</f>
        <v>273</v>
      </c>
      <c r="G91" s="31">
        <f t="shared" ref="G91" si="30">G93</f>
        <v>273</v>
      </c>
      <c r="H91" s="2"/>
    </row>
    <row r="92" spans="1:8">
      <c r="A92" s="6"/>
      <c r="B92" s="6" t="s">
        <v>134</v>
      </c>
      <c r="C92" s="6" t="s">
        <v>62</v>
      </c>
      <c r="D92" s="6"/>
      <c r="E92" s="8" t="s">
        <v>107</v>
      </c>
      <c r="F92" s="31">
        <f t="shared" si="27"/>
        <v>273</v>
      </c>
      <c r="G92" s="31">
        <f t="shared" si="28"/>
        <v>273</v>
      </c>
      <c r="H92" s="2"/>
    </row>
    <row r="93" spans="1:8" ht="27.75" customHeight="1">
      <c r="A93" s="6"/>
      <c r="B93" s="6" t="s">
        <v>134</v>
      </c>
      <c r="C93" s="6" t="s">
        <v>62</v>
      </c>
      <c r="D93" s="6" t="s">
        <v>14</v>
      </c>
      <c r="E93" s="7" t="s">
        <v>46</v>
      </c>
      <c r="F93" s="41">
        <v>273</v>
      </c>
      <c r="G93" s="31">
        <v>273</v>
      </c>
      <c r="H93" s="2"/>
    </row>
    <row r="94" spans="1:8">
      <c r="A94" s="19"/>
      <c r="B94" s="19" t="s">
        <v>118</v>
      </c>
      <c r="C94" s="19"/>
      <c r="D94" s="19"/>
      <c r="E94" s="20" t="s">
        <v>105</v>
      </c>
      <c r="F94" s="34">
        <f>F95+F103+F110</f>
        <v>6995.4000000000005</v>
      </c>
      <c r="G94" s="34">
        <f>G95+G103+G110</f>
        <v>6862.4000000000005</v>
      </c>
      <c r="H94" s="2"/>
    </row>
    <row r="95" spans="1:8">
      <c r="A95" s="17"/>
      <c r="B95" s="17" t="s">
        <v>135</v>
      </c>
      <c r="C95" s="17"/>
      <c r="D95" s="17"/>
      <c r="E95" s="47" t="s">
        <v>22</v>
      </c>
      <c r="F95" s="48">
        <f t="shared" ref="F95:G97" si="31">F96</f>
        <v>295.60000000000002</v>
      </c>
      <c r="G95" s="48">
        <f t="shared" si="31"/>
        <v>295.60000000000002</v>
      </c>
      <c r="H95" s="2"/>
    </row>
    <row r="96" spans="1:8" ht="66">
      <c r="A96" s="5"/>
      <c r="B96" s="6" t="s">
        <v>135</v>
      </c>
      <c r="C96" s="6" t="s">
        <v>59</v>
      </c>
      <c r="D96" s="6"/>
      <c r="E96" s="7" t="s">
        <v>153</v>
      </c>
      <c r="F96" s="41">
        <f t="shared" si="31"/>
        <v>295.60000000000002</v>
      </c>
      <c r="G96" s="31">
        <f t="shared" si="31"/>
        <v>295.60000000000002</v>
      </c>
      <c r="H96" s="2"/>
    </row>
    <row r="97" spans="1:8" ht="52.8">
      <c r="A97" s="5"/>
      <c r="B97" s="6" t="s">
        <v>135</v>
      </c>
      <c r="C97" s="6" t="s">
        <v>63</v>
      </c>
      <c r="D97" s="6"/>
      <c r="E97" s="7" t="s">
        <v>51</v>
      </c>
      <c r="F97" s="31">
        <f>F98</f>
        <v>295.60000000000002</v>
      </c>
      <c r="G97" s="31">
        <f t="shared" si="31"/>
        <v>295.60000000000002</v>
      </c>
      <c r="H97" s="2"/>
    </row>
    <row r="98" spans="1:8" ht="32.25" customHeight="1">
      <c r="A98" s="5"/>
      <c r="B98" s="6" t="s">
        <v>135</v>
      </c>
      <c r="C98" s="6" t="s">
        <v>84</v>
      </c>
      <c r="D98" s="6"/>
      <c r="E98" s="7" t="s">
        <v>27</v>
      </c>
      <c r="F98" s="31">
        <f>F99+F101</f>
        <v>295.60000000000002</v>
      </c>
      <c r="G98" s="31">
        <f t="shared" ref="G98" si="32">G99+G101</f>
        <v>295.60000000000002</v>
      </c>
      <c r="H98" s="2"/>
    </row>
    <row r="99" spans="1:8" ht="26.4">
      <c r="A99" s="6"/>
      <c r="B99" s="6" t="s">
        <v>135</v>
      </c>
      <c r="C99" s="6" t="s">
        <v>74</v>
      </c>
      <c r="D99" s="6"/>
      <c r="E99" s="7" t="s">
        <v>101</v>
      </c>
      <c r="F99" s="31">
        <f>F100</f>
        <v>10.5</v>
      </c>
      <c r="G99" s="31">
        <f t="shared" ref="G99" si="33">G100</f>
        <v>10.5</v>
      </c>
      <c r="H99" s="2"/>
    </row>
    <row r="100" spans="1:8" ht="31.5" customHeight="1">
      <c r="A100" s="6"/>
      <c r="B100" s="6" t="s">
        <v>135</v>
      </c>
      <c r="C100" s="6" t="s">
        <v>74</v>
      </c>
      <c r="D100" s="6" t="s">
        <v>14</v>
      </c>
      <c r="E100" s="7" t="s">
        <v>47</v>
      </c>
      <c r="F100" s="41">
        <v>10.5</v>
      </c>
      <c r="G100" s="31">
        <v>10.5</v>
      </c>
      <c r="H100" s="2"/>
    </row>
    <row r="101" spans="1:8" ht="31.5" customHeight="1">
      <c r="A101" s="6"/>
      <c r="B101" s="6" t="s">
        <v>135</v>
      </c>
      <c r="C101" s="6" t="s">
        <v>179</v>
      </c>
      <c r="D101" s="6"/>
      <c r="E101" s="7" t="s">
        <v>180</v>
      </c>
      <c r="F101" s="41">
        <f>F102</f>
        <v>285.10000000000002</v>
      </c>
      <c r="G101" s="31">
        <f t="shared" ref="G101" si="34">G102</f>
        <v>285.10000000000002</v>
      </c>
      <c r="H101" s="2"/>
    </row>
    <row r="102" spans="1:8" ht="31.5" customHeight="1">
      <c r="A102" s="6"/>
      <c r="B102" s="6" t="s">
        <v>135</v>
      </c>
      <c r="C102" s="6" t="s">
        <v>179</v>
      </c>
      <c r="D102" s="6" t="s">
        <v>14</v>
      </c>
      <c r="E102" s="7" t="s">
        <v>47</v>
      </c>
      <c r="F102" s="31">
        <v>285.10000000000002</v>
      </c>
      <c r="G102" s="31">
        <v>285.10000000000002</v>
      </c>
      <c r="H102" s="2"/>
    </row>
    <row r="103" spans="1:8">
      <c r="A103" s="17"/>
      <c r="B103" s="17" t="s">
        <v>117</v>
      </c>
      <c r="C103" s="17"/>
      <c r="D103" s="17"/>
      <c r="E103" s="47" t="s">
        <v>143</v>
      </c>
      <c r="F103" s="48">
        <f>F104</f>
        <v>1437.9</v>
      </c>
      <c r="G103" s="48">
        <f t="shared" ref="G103:G106" si="35">G104</f>
        <v>1304.9000000000001</v>
      </c>
      <c r="H103" s="2"/>
    </row>
    <row r="104" spans="1:8" ht="66">
      <c r="A104" s="5"/>
      <c r="B104" s="6" t="s">
        <v>117</v>
      </c>
      <c r="C104" s="6" t="s">
        <v>59</v>
      </c>
      <c r="D104" s="6"/>
      <c r="E104" s="7" t="s">
        <v>153</v>
      </c>
      <c r="F104" s="31">
        <f>F105</f>
        <v>1437.9</v>
      </c>
      <c r="G104" s="31">
        <f t="shared" si="35"/>
        <v>1304.9000000000001</v>
      </c>
      <c r="H104" s="2"/>
    </row>
    <row r="105" spans="1:8" ht="52.8">
      <c r="A105" s="5"/>
      <c r="B105" s="6" t="s">
        <v>117</v>
      </c>
      <c r="C105" s="6" t="s">
        <v>63</v>
      </c>
      <c r="D105" s="6"/>
      <c r="E105" s="7" t="s">
        <v>52</v>
      </c>
      <c r="F105" s="31">
        <f>F106</f>
        <v>1437.9</v>
      </c>
      <c r="G105" s="31">
        <f t="shared" si="35"/>
        <v>1304.9000000000001</v>
      </c>
      <c r="H105" s="2"/>
    </row>
    <row r="106" spans="1:8" ht="39.6">
      <c r="A106" s="5"/>
      <c r="B106" s="6" t="s">
        <v>117</v>
      </c>
      <c r="C106" s="6" t="s">
        <v>83</v>
      </c>
      <c r="D106" s="6"/>
      <c r="E106" s="7" t="s">
        <v>0</v>
      </c>
      <c r="F106" s="31">
        <f>F107</f>
        <v>1437.9</v>
      </c>
      <c r="G106" s="31">
        <f t="shared" si="35"/>
        <v>1304.9000000000001</v>
      </c>
      <c r="H106" s="2"/>
    </row>
    <row r="107" spans="1:8" ht="26.4">
      <c r="A107" s="6"/>
      <c r="B107" s="6" t="s">
        <v>117</v>
      </c>
      <c r="C107" s="6" t="s">
        <v>70</v>
      </c>
      <c r="D107" s="6"/>
      <c r="E107" s="7" t="s">
        <v>5</v>
      </c>
      <c r="F107" s="41">
        <f>F108+F109</f>
        <v>1437.9</v>
      </c>
      <c r="G107" s="31">
        <f t="shared" ref="G107" si="36">G108+G109</f>
        <v>1304.9000000000001</v>
      </c>
      <c r="H107" s="2"/>
    </row>
    <row r="108" spans="1:8" ht="27" customHeight="1">
      <c r="A108" s="6"/>
      <c r="B108" s="6" t="s">
        <v>117</v>
      </c>
      <c r="C108" s="6" t="s">
        <v>70</v>
      </c>
      <c r="D108" s="6" t="s">
        <v>14</v>
      </c>
      <c r="E108" s="7" t="s">
        <v>47</v>
      </c>
      <c r="F108" s="41">
        <v>1434.5</v>
      </c>
      <c r="G108" s="31">
        <v>1301.5</v>
      </c>
      <c r="H108" s="2"/>
    </row>
    <row r="109" spans="1:8" ht="27" customHeight="1">
      <c r="A109" s="6"/>
      <c r="B109" s="6" t="s">
        <v>117</v>
      </c>
      <c r="C109" s="6" t="s">
        <v>70</v>
      </c>
      <c r="D109" s="6" t="s">
        <v>20</v>
      </c>
      <c r="E109" s="53" t="s">
        <v>113</v>
      </c>
      <c r="F109" s="31">
        <v>3.4</v>
      </c>
      <c r="G109" s="31">
        <v>3.4</v>
      </c>
      <c r="H109" s="2"/>
    </row>
    <row r="110" spans="1:8">
      <c r="A110" s="17"/>
      <c r="B110" s="17" t="s">
        <v>124</v>
      </c>
      <c r="C110" s="17"/>
      <c r="D110" s="17"/>
      <c r="E110" s="47" t="s">
        <v>111</v>
      </c>
      <c r="F110" s="46">
        <f t="shared" ref="F110:G110" si="37">F111</f>
        <v>5261.9000000000005</v>
      </c>
      <c r="G110" s="46">
        <f t="shared" si="37"/>
        <v>5261.9000000000005</v>
      </c>
      <c r="H110" s="2"/>
    </row>
    <row r="111" spans="1:8" ht="66">
      <c r="A111" s="5"/>
      <c r="B111" s="6" t="s">
        <v>124</v>
      </c>
      <c r="C111" s="6" t="s">
        <v>59</v>
      </c>
      <c r="D111" s="6"/>
      <c r="E111" s="7" t="s">
        <v>153</v>
      </c>
      <c r="F111" s="33">
        <f>F112</f>
        <v>5261.9000000000005</v>
      </c>
      <c r="G111" s="33">
        <f>G112</f>
        <v>5261.9000000000005</v>
      </c>
      <c r="H111" s="2"/>
    </row>
    <row r="112" spans="1:8" ht="51" customHeight="1">
      <c r="A112" s="5"/>
      <c r="B112" s="6" t="s">
        <v>124</v>
      </c>
      <c r="C112" s="6" t="s">
        <v>81</v>
      </c>
      <c r="D112" s="6"/>
      <c r="E112" s="7" t="s">
        <v>53</v>
      </c>
      <c r="F112" s="33">
        <f>F113+F120</f>
        <v>5261.9000000000005</v>
      </c>
      <c r="G112" s="33">
        <f>G113+G120</f>
        <v>5261.9000000000005</v>
      </c>
      <c r="H112" s="2"/>
    </row>
    <row r="113" spans="1:8" ht="52.5" customHeight="1">
      <c r="A113" s="5"/>
      <c r="B113" s="6" t="s">
        <v>124</v>
      </c>
      <c r="C113" s="6" t="s">
        <v>86</v>
      </c>
      <c r="D113" s="6"/>
      <c r="E113" s="7" t="s">
        <v>190</v>
      </c>
      <c r="F113" s="33">
        <f>F114+F116+F118</f>
        <v>615.1</v>
      </c>
      <c r="G113" s="33">
        <f t="shared" ref="G113" si="38">G114+G116+G118</f>
        <v>615.1</v>
      </c>
      <c r="H113" s="2"/>
    </row>
    <row r="114" spans="1:8">
      <c r="A114" s="6"/>
      <c r="B114" s="6" t="s">
        <v>124</v>
      </c>
      <c r="C114" s="6" t="s">
        <v>90</v>
      </c>
      <c r="D114" s="6"/>
      <c r="E114" s="7" t="s">
        <v>99</v>
      </c>
      <c r="F114" s="41">
        <f>F115</f>
        <v>43.5</v>
      </c>
      <c r="G114" s="31">
        <f>G115</f>
        <v>43.5</v>
      </c>
      <c r="H114" s="2"/>
    </row>
    <row r="115" spans="1:8" ht="28.5" customHeight="1">
      <c r="A115" s="6"/>
      <c r="B115" s="6" t="s">
        <v>124</v>
      </c>
      <c r="C115" s="6" t="s">
        <v>90</v>
      </c>
      <c r="D115" s="6" t="s">
        <v>14</v>
      </c>
      <c r="E115" s="7" t="s">
        <v>47</v>
      </c>
      <c r="F115" s="31">
        <v>43.5</v>
      </c>
      <c r="G115" s="31">
        <v>43.5</v>
      </c>
      <c r="H115" s="2"/>
    </row>
    <row r="116" spans="1:8">
      <c r="A116" s="6"/>
      <c r="B116" s="6" t="s">
        <v>124</v>
      </c>
      <c r="C116" s="6" t="s">
        <v>72</v>
      </c>
      <c r="D116" s="6"/>
      <c r="E116" s="7" t="s">
        <v>35</v>
      </c>
      <c r="F116" s="41">
        <f>F117</f>
        <v>283.8</v>
      </c>
      <c r="G116" s="31">
        <f>G117</f>
        <v>283.8</v>
      </c>
      <c r="H116" s="2"/>
    </row>
    <row r="117" spans="1:8" ht="27.75" customHeight="1">
      <c r="A117" s="6"/>
      <c r="B117" s="6" t="s">
        <v>124</v>
      </c>
      <c r="C117" s="6" t="s">
        <v>72</v>
      </c>
      <c r="D117" s="6" t="s">
        <v>14</v>
      </c>
      <c r="E117" s="7" t="s">
        <v>47</v>
      </c>
      <c r="F117" s="31">
        <v>283.8</v>
      </c>
      <c r="G117" s="31">
        <v>283.8</v>
      </c>
      <c r="H117" s="2"/>
    </row>
    <row r="118" spans="1:8" ht="27.75" customHeight="1">
      <c r="A118" s="6"/>
      <c r="B118" s="6" t="s">
        <v>124</v>
      </c>
      <c r="C118" s="6" t="s">
        <v>159</v>
      </c>
      <c r="D118" s="6"/>
      <c r="E118" s="7" t="s">
        <v>160</v>
      </c>
      <c r="F118" s="41">
        <f>F119</f>
        <v>287.8</v>
      </c>
      <c r="G118" s="31">
        <f>G119</f>
        <v>287.8</v>
      </c>
      <c r="H118" s="2"/>
    </row>
    <row r="119" spans="1:8" ht="27.75" customHeight="1">
      <c r="A119" s="6"/>
      <c r="B119" s="6" t="s">
        <v>124</v>
      </c>
      <c r="C119" s="6" t="s">
        <v>159</v>
      </c>
      <c r="D119" s="6" t="s">
        <v>14</v>
      </c>
      <c r="E119" s="7" t="s">
        <v>47</v>
      </c>
      <c r="F119" s="31">
        <v>287.8</v>
      </c>
      <c r="G119" s="31">
        <v>287.8</v>
      </c>
      <c r="H119" s="2"/>
    </row>
    <row r="120" spans="1:8" ht="26.4">
      <c r="A120" s="6"/>
      <c r="B120" s="6" t="s">
        <v>124</v>
      </c>
      <c r="C120" s="6" t="s">
        <v>87</v>
      </c>
      <c r="D120" s="6"/>
      <c r="E120" s="7" t="s">
        <v>33</v>
      </c>
      <c r="F120" s="31">
        <f>F129+F132+F134+F136+F139+F142+F145+F121+F123+F125+F127</f>
        <v>4646.8</v>
      </c>
      <c r="G120" s="31">
        <f>G129+G132+G134+G136+G139+G142+G145+G121+G123+G125+G127</f>
        <v>4646.8</v>
      </c>
      <c r="H120" s="2"/>
    </row>
    <row r="121" spans="1:8" ht="26.4">
      <c r="A121" s="6"/>
      <c r="B121" s="6" t="s">
        <v>124</v>
      </c>
      <c r="C121" s="6" t="s">
        <v>186</v>
      </c>
      <c r="D121" s="6"/>
      <c r="E121" s="7" t="s">
        <v>192</v>
      </c>
      <c r="F121" s="41">
        <f>F122</f>
        <v>697.9</v>
      </c>
      <c r="G121" s="31">
        <f t="shared" ref="G121" si="39">G122</f>
        <v>697.9</v>
      </c>
      <c r="H121" s="2"/>
    </row>
    <row r="122" spans="1:8" ht="26.4">
      <c r="A122" s="6"/>
      <c r="B122" s="6" t="s">
        <v>124</v>
      </c>
      <c r="C122" s="6" t="s">
        <v>186</v>
      </c>
      <c r="D122" s="6" t="s">
        <v>14</v>
      </c>
      <c r="E122" s="7" t="s">
        <v>47</v>
      </c>
      <c r="F122" s="31">
        <v>697.9</v>
      </c>
      <c r="G122" s="31">
        <v>697.9</v>
      </c>
      <c r="H122" s="2"/>
    </row>
    <row r="123" spans="1:8" ht="26.4">
      <c r="A123" s="6"/>
      <c r="B123" s="6" t="s">
        <v>124</v>
      </c>
      <c r="C123" s="6" t="s">
        <v>187</v>
      </c>
      <c r="D123" s="6"/>
      <c r="E123" s="7" t="s">
        <v>192</v>
      </c>
      <c r="F123" s="41">
        <f>F124</f>
        <v>448.4</v>
      </c>
      <c r="G123" s="31">
        <f t="shared" ref="G123" si="40">G124</f>
        <v>448.4</v>
      </c>
      <c r="H123" s="2"/>
    </row>
    <row r="124" spans="1:8" ht="26.4">
      <c r="A124" s="6"/>
      <c r="B124" s="6" t="s">
        <v>124</v>
      </c>
      <c r="C124" s="6" t="s">
        <v>187</v>
      </c>
      <c r="D124" s="6" t="s">
        <v>14</v>
      </c>
      <c r="E124" s="7" t="s">
        <v>47</v>
      </c>
      <c r="F124" s="31">
        <v>448.4</v>
      </c>
      <c r="G124" s="31">
        <v>448.4</v>
      </c>
      <c r="H124" s="2"/>
    </row>
    <row r="125" spans="1:8" ht="26.4">
      <c r="A125" s="6"/>
      <c r="B125" s="6" t="s">
        <v>124</v>
      </c>
      <c r="C125" s="6" t="s">
        <v>188</v>
      </c>
      <c r="D125" s="6"/>
      <c r="E125" s="7" t="s">
        <v>192</v>
      </c>
      <c r="F125" s="41">
        <f>F126</f>
        <v>420</v>
      </c>
      <c r="G125" s="31">
        <f t="shared" ref="G125" si="41">G126</f>
        <v>420</v>
      </c>
      <c r="H125" s="2"/>
    </row>
    <row r="126" spans="1:8" ht="26.4">
      <c r="A126" s="6"/>
      <c r="B126" s="6" t="s">
        <v>124</v>
      </c>
      <c r="C126" s="6" t="s">
        <v>188</v>
      </c>
      <c r="D126" s="6" t="s">
        <v>14</v>
      </c>
      <c r="E126" s="7" t="s">
        <v>47</v>
      </c>
      <c r="F126" s="31">
        <v>420</v>
      </c>
      <c r="G126" s="31">
        <v>420</v>
      </c>
      <c r="H126" s="2"/>
    </row>
    <row r="127" spans="1:8" ht="26.4">
      <c r="A127" s="6"/>
      <c r="B127" s="6" t="s">
        <v>124</v>
      </c>
      <c r="C127" s="6" t="s">
        <v>189</v>
      </c>
      <c r="D127" s="6"/>
      <c r="E127" s="7" t="s">
        <v>192</v>
      </c>
      <c r="F127" s="41">
        <f>F128</f>
        <v>421.8</v>
      </c>
      <c r="G127" s="31">
        <f t="shared" ref="G127" si="42">G128</f>
        <v>421.8</v>
      </c>
      <c r="H127" s="2"/>
    </row>
    <row r="128" spans="1:8" ht="26.4">
      <c r="A128" s="6"/>
      <c r="B128" s="6" t="s">
        <v>124</v>
      </c>
      <c r="C128" s="6" t="s">
        <v>189</v>
      </c>
      <c r="D128" s="6" t="s">
        <v>14</v>
      </c>
      <c r="E128" s="7" t="s">
        <v>47</v>
      </c>
      <c r="F128" s="31">
        <v>421.8</v>
      </c>
      <c r="G128" s="31">
        <v>421.8</v>
      </c>
      <c r="H128" s="2"/>
    </row>
    <row r="129" spans="1:8">
      <c r="A129" s="6"/>
      <c r="B129" s="6" t="s">
        <v>124</v>
      </c>
      <c r="C129" s="6" t="s">
        <v>80</v>
      </c>
      <c r="D129" s="6"/>
      <c r="E129" s="7" t="s">
        <v>31</v>
      </c>
      <c r="F129" s="41">
        <f>F130+F131</f>
        <v>116.7</v>
      </c>
      <c r="G129" s="31">
        <f t="shared" ref="G129" si="43">G130+G131</f>
        <v>116.7</v>
      </c>
      <c r="H129" s="2"/>
    </row>
    <row r="130" spans="1:8" ht="30" customHeight="1">
      <c r="A130" s="6"/>
      <c r="B130" s="6" t="s">
        <v>124</v>
      </c>
      <c r="C130" s="6" t="s">
        <v>80</v>
      </c>
      <c r="D130" s="6" t="s">
        <v>14</v>
      </c>
      <c r="E130" s="7" t="s">
        <v>47</v>
      </c>
      <c r="F130" s="31">
        <v>116.7</v>
      </c>
      <c r="G130" s="31">
        <v>116.7</v>
      </c>
      <c r="H130" s="2"/>
    </row>
    <row r="131" spans="1:8" ht="30" hidden="1" customHeight="1">
      <c r="A131" s="6"/>
      <c r="B131" s="6" t="s">
        <v>124</v>
      </c>
      <c r="C131" s="6" t="s">
        <v>80</v>
      </c>
      <c r="D131" s="6" t="s">
        <v>165</v>
      </c>
      <c r="E131" s="7" t="s">
        <v>166</v>
      </c>
      <c r="F131" s="31">
        <v>0</v>
      </c>
      <c r="G131" s="31">
        <v>0</v>
      </c>
      <c r="H131" s="2"/>
    </row>
    <row r="132" spans="1:8" ht="26.4">
      <c r="A132" s="6"/>
      <c r="B132" s="6" t="s">
        <v>124</v>
      </c>
      <c r="C132" s="6" t="s">
        <v>77</v>
      </c>
      <c r="D132" s="6"/>
      <c r="E132" s="7" t="s">
        <v>45</v>
      </c>
      <c r="F132" s="41">
        <f>F133</f>
        <v>509</v>
      </c>
      <c r="G132" s="31">
        <f>G133</f>
        <v>509</v>
      </c>
      <c r="H132" s="2"/>
    </row>
    <row r="133" spans="1:8" ht="29.25" customHeight="1">
      <c r="A133" s="6"/>
      <c r="B133" s="6" t="s">
        <v>124</v>
      </c>
      <c r="C133" s="6" t="s">
        <v>77</v>
      </c>
      <c r="D133" s="6" t="s">
        <v>14</v>
      </c>
      <c r="E133" s="7" t="s">
        <v>47</v>
      </c>
      <c r="F133" s="31">
        <v>509</v>
      </c>
      <c r="G133" s="31">
        <v>509</v>
      </c>
      <c r="H133" s="2"/>
    </row>
    <row r="134" spans="1:8" ht="16.5" customHeight="1">
      <c r="A134" s="6"/>
      <c r="B134" s="6" t="s">
        <v>124</v>
      </c>
      <c r="C134" s="6" t="s">
        <v>161</v>
      </c>
      <c r="D134" s="6"/>
      <c r="E134" s="7" t="s">
        <v>162</v>
      </c>
      <c r="F134" s="55">
        <f>F135</f>
        <v>110</v>
      </c>
      <c r="G134" s="33">
        <f t="shared" ref="G134" si="44">G135</f>
        <v>110</v>
      </c>
      <c r="H134" s="2"/>
    </row>
    <row r="135" spans="1:8" ht="29.25" customHeight="1">
      <c r="A135" s="6"/>
      <c r="B135" s="6" t="s">
        <v>124</v>
      </c>
      <c r="C135" s="6" t="s">
        <v>161</v>
      </c>
      <c r="D135" s="6" t="s">
        <v>14</v>
      </c>
      <c r="E135" s="7" t="s">
        <v>47</v>
      </c>
      <c r="F135" s="33">
        <v>110</v>
      </c>
      <c r="G135" s="33">
        <v>110</v>
      </c>
      <c r="H135" s="2"/>
    </row>
    <row r="136" spans="1:8" ht="45" customHeight="1">
      <c r="A136" s="6"/>
      <c r="B136" s="6" t="s">
        <v>124</v>
      </c>
      <c r="C136" s="6" t="s">
        <v>173</v>
      </c>
      <c r="D136" s="6"/>
      <c r="E136" s="7" t="s">
        <v>171</v>
      </c>
      <c r="F136" s="41">
        <f>F137+F138</f>
        <v>698.59999999999991</v>
      </c>
      <c r="G136" s="41">
        <f t="shared" ref="G136" si="45">G137+G138</f>
        <v>698.59999999999991</v>
      </c>
      <c r="H136" s="2"/>
    </row>
    <row r="137" spans="1:8" ht="29.25" customHeight="1">
      <c r="A137" s="6"/>
      <c r="B137" s="6" t="s">
        <v>124</v>
      </c>
      <c r="C137" s="6" t="s">
        <v>173</v>
      </c>
      <c r="D137" s="6" t="s">
        <v>14</v>
      </c>
      <c r="E137" s="7" t="s">
        <v>47</v>
      </c>
      <c r="F137" s="31">
        <v>680.8</v>
      </c>
      <c r="G137" s="31">
        <v>680.8</v>
      </c>
      <c r="H137" s="2"/>
    </row>
    <row r="138" spans="1:8" ht="29.25" customHeight="1">
      <c r="A138" s="6"/>
      <c r="B138" s="6" t="s">
        <v>193</v>
      </c>
      <c r="C138" s="6" t="s">
        <v>173</v>
      </c>
      <c r="D138" s="6" t="s">
        <v>20</v>
      </c>
      <c r="E138" s="53" t="s">
        <v>113</v>
      </c>
      <c r="F138" s="31">
        <v>17.8</v>
      </c>
      <c r="G138" s="31">
        <v>17.8</v>
      </c>
      <c r="H138" s="2"/>
    </row>
    <row r="139" spans="1:8" ht="44.25" customHeight="1">
      <c r="A139" s="6"/>
      <c r="B139" s="6" t="s">
        <v>124</v>
      </c>
      <c r="C139" s="6" t="s">
        <v>174</v>
      </c>
      <c r="D139" s="6"/>
      <c r="E139" s="7" t="s">
        <v>171</v>
      </c>
      <c r="F139" s="41">
        <f>F140+F141</f>
        <v>449.40000000000003</v>
      </c>
      <c r="G139" s="41">
        <f>G140+G141</f>
        <v>449.40000000000003</v>
      </c>
      <c r="H139" s="2"/>
    </row>
    <row r="140" spans="1:8" ht="29.25" customHeight="1">
      <c r="A140" s="6"/>
      <c r="B140" s="6" t="s">
        <v>124</v>
      </c>
      <c r="C140" s="6" t="s">
        <v>174</v>
      </c>
      <c r="D140" s="6" t="s">
        <v>14</v>
      </c>
      <c r="E140" s="7" t="s">
        <v>47</v>
      </c>
      <c r="F140" s="31">
        <v>441.1</v>
      </c>
      <c r="G140" s="31">
        <v>441.1</v>
      </c>
      <c r="H140" s="2"/>
    </row>
    <row r="141" spans="1:8" ht="29.25" customHeight="1">
      <c r="A141" s="6"/>
      <c r="B141" s="6" t="s">
        <v>124</v>
      </c>
      <c r="C141" s="6" t="s">
        <v>174</v>
      </c>
      <c r="D141" s="6" t="s">
        <v>20</v>
      </c>
      <c r="E141" s="53" t="s">
        <v>113</v>
      </c>
      <c r="F141" s="31">
        <v>8.3000000000000007</v>
      </c>
      <c r="G141" s="31">
        <v>8.3000000000000007</v>
      </c>
      <c r="H141" s="2"/>
    </row>
    <row r="142" spans="1:8" ht="42" customHeight="1">
      <c r="A142" s="6"/>
      <c r="B142" s="6" t="s">
        <v>124</v>
      </c>
      <c r="C142" s="6" t="s">
        <v>175</v>
      </c>
      <c r="D142" s="6"/>
      <c r="E142" s="7" t="s">
        <v>171</v>
      </c>
      <c r="F142" s="41">
        <f>F143+F144</f>
        <v>386.09999999999997</v>
      </c>
      <c r="G142" s="41">
        <f>G143+G144</f>
        <v>386.09999999999997</v>
      </c>
      <c r="H142" s="2"/>
    </row>
    <row r="143" spans="1:8" ht="29.25" customHeight="1">
      <c r="A143" s="6"/>
      <c r="B143" s="6" t="s">
        <v>124</v>
      </c>
      <c r="C143" s="6" t="s">
        <v>175</v>
      </c>
      <c r="D143" s="6" t="s">
        <v>14</v>
      </c>
      <c r="E143" s="7" t="s">
        <v>47</v>
      </c>
      <c r="F143" s="31">
        <v>378.7</v>
      </c>
      <c r="G143" s="31">
        <v>378.7</v>
      </c>
      <c r="H143" s="2"/>
    </row>
    <row r="144" spans="1:8" ht="29.25" customHeight="1">
      <c r="A144" s="6"/>
      <c r="B144" s="6" t="s">
        <v>124</v>
      </c>
      <c r="C144" s="6" t="s">
        <v>175</v>
      </c>
      <c r="D144" s="6" t="s">
        <v>20</v>
      </c>
      <c r="E144" s="53" t="s">
        <v>113</v>
      </c>
      <c r="F144" s="31">
        <v>7.4</v>
      </c>
      <c r="G144" s="31">
        <v>7.4</v>
      </c>
      <c r="H144" s="2"/>
    </row>
    <row r="145" spans="1:8" ht="42.75" customHeight="1">
      <c r="A145" s="6"/>
      <c r="B145" s="6" t="s">
        <v>124</v>
      </c>
      <c r="C145" s="6" t="s">
        <v>176</v>
      </c>
      <c r="D145" s="6"/>
      <c r="E145" s="7" t="s">
        <v>171</v>
      </c>
      <c r="F145" s="41">
        <f>F146+F147</f>
        <v>388.90000000000003</v>
      </c>
      <c r="G145" s="41">
        <f>G146+G147</f>
        <v>388.90000000000003</v>
      </c>
      <c r="H145" s="2"/>
    </row>
    <row r="146" spans="1:8" ht="29.25" customHeight="1">
      <c r="A146" s="6"/>
      <c r="B146" s="6" t="s">
        <v>124</v>
      </c>
      <c r="C146" s="6" t="s">
        <v>176</v>
      </c>
      <c r="D146" s="6" t="s">
        <v>14</v>
      </c>
      <c r="E146" s="7" t="s">
        <v>47</v>
      </c>
      <c r="F146" s="31">
        <v>384.1</v>
      </c>
      <c r="G146" s="31">
        <v>384.1</v>
      </c>
      <c r="H146" s="2"/>
    </row>
    <row r="147" spans="1:8" ht="29.25" customHeight="1">
      <c r="A147" s="6"/>
      <c r="B147" s="6" t="s">
        <v>124</v>
      </c>
      <c r="C147" s="6" t="s">
        <v>176</v>
      </c>
      <c r="D147" s="6" t="s">
        <v>20</v>
      </c>
      <c r="E147" s="53" t="s">
        <v>113</v>
      </c>
      <c r="F147" s="31">
        <v>4.8</v>
      </c>
      <c r="G147" s="31">
        <v>4.8</v>
      </c>
      <c r="H147" s="2"/>
    </row>
    <row r="148" spans="1:8">
      <c r="A148" s="19"/>
      <c r="B148" s="25" t="s">
        <v>132</v>
      </c>
      <c r="C148" s="25"/>
      <c r="D148" s="25"/>
      <c r="E148" s="24" t="s">
        <v>115</v>
      </c>
      <c r="F148" s="34">
        <f>F151</f>
        <v>5475.7999999999993</v>
      </c>
      <c r="G148" s="34">
        <f t="shared" ref="G148" si="46">G151</f>
        <v>5475.7999999999993</v>
      </c>
      <c r="H148" s="2"/>
    </row>
    <row r="149" spans="1:8">
      <c r="A149" s="17"/>
      <c r="B149" s="50" t="s">
        <v>119</v>
      </c>
      <c r="C149" s="50"/>
      <c r="D149" s="50"/>
      <c r="E149" s="51" t="s">
        <v>57</v>
      </c>
      <c r="F149" s="46">
        <f>F151</f>
        <v>5475.7999999999993</v>
      </c>
      <c r="G149" s="46">
        <f t="shared" ref="G149" si="47">G151</f>
        <v>5475.7999999999993</v>
      </c>
      <c r="H149" s="2"/>
    </row>
    <row r="150" spans="1:8" ht="51.75" customHeight="1">
      <c r="A150" s="5"/>
      <c r="B150" s="6" t="s">
        <v>119</v>
      </c>
      <c r="C150" s="6" t="s">
        <v>68</v>
      </c>
      <c r="D150" s="6"/>
      <c r="E150" s="7" t="s">
        <v>156</v>
      </c>
      <c r="F150" s="33">
        <f>F151</f>
        <v>5475.7999999999993</v>
      </c>
      <c r="G150" s="31">
        <f t="shared" ref="G150:G151" si="48">G151</f>
        <v>5475.7999999999993</v>
      </c>
      <c r="H150" s="2"/>
    </row>
    <row r="151" spans="1:8" ht="39.6">
      <c r="A151" s="5"/>
      <c r="B151" s="6" t="s">
        <v>119</v>
      </c>
      <c r="C151" s="6" t="s">
        <v>69</v>
      </c>
      <c r="D151" s="6"/>
      <c r="E151" s="7" t="s">
        <v>44</v>
      </c>
      <c r="F151" s="31">
        <f>F152</f>
        <v>5475.7999999999993</v>
      </c>
      <c r="G151" s="31">
        <f t="shared" si="48"/>
        <v>5475.7999999999993</v>
      </c>
      <c r="H151" s="2"/>
    </row>
    <row r="152" spans="1:8" ht="39.75" customHeight="1">
      <c r="A152" s="5"/>
      <c r="B152" s="6" t="s">
        <v>119</v>
      </c>
      <c r="C152" s="6" t="s">
        <v>89</v>
      </c>
      <c r="D152" s="6"/>
      <c r="E152" s="7" t="s">
        <v>4</v>
      </c>
      <c r="F152" s="31">
        <f>F155+F157+F161+F159+F153</f>
        <v>5475.7999999999993</v>
      </c>
      <c r="G152" s="31">
        <f t="shared" ref="G152" si="49">G155+G157+G161+G159+G153</f>
        <v>5475.7999999999993</v>
      </c>
      <c r="H152" s="2"/>
    </row>
    <row r="153" spans="1:8" ht="39.75" customHeight="1">
      <c r="A153" s="5"/>
      <c r="B153" s="6" t="s">
        <v>119</v>
      </c>
      <c r="C153" s="6" t="s">
        <v>177</v>
      </c>
      <c r="D153" s="6"/>
      <c r="E153" s="7" t="s">
        <v>178</v>
      </c>
      <c r="F153" s="41">
        <f>F154</f>
        <v>2354.6999999999998</v>
      </c>
      <c r="G153" s="31">
        <f t="shared" ref="G153" si="50">G154</f>
        <v>2354.6999999999998</v>
      </c>
      <c r="H153" s="2"/>
    </row>
    <row r="154" spans="1:8" ht="39.75" customHeight="1">
      <c r="A154" s="5"/>
      <c r="B154" s="6" t="s">
        <v>119</v>
      </c>
      <c r="C154" s="6" t="s">
        <v>177</v>
      </c>
      <c r="D154" s="6" t="s">
        <v>17</v>
      </c>
      <c r="E154" s="7" t="s">
        <v>191</v>
      </c>
      <c r="F154" s="31">
        <v>2354.6999999999998</v>
      </c>
      <c r="G154" s="31">
        <v>2354.6999999999998</v>
      </c>
      <c r="H154" s="2"/>
    </row>
    <row r="155" spans="1:8" ht="44.25" customHeight="1">
      <c r="A155" s="6"/>
      <c r="B155" s="6" t="s">
        <v>119</v>
      </c>
      <c r="C155" s="6" t="s">
        <v>76</v>
      </c>
      <c r="D155" s="6"/>
      <c r="E155" s="7" t="s">
        <v>2</v>
      </c>
      <c r="F155" s="41">
        <f>F156</f>
        <v>1429.3</v>
      </c>
      <c r="G155" s="31">
        <f>G156</f>
        <v>1429.3</v>
      </c>
      <c r="H155" s="2"/>
    </row>
    <row r="156" spans="1:8" ht="31.5" customHeight="1">
      <c r="A156" s="6"/>
      <c r="B156" s="6" t="s">
        <v>119</v>
      </c>
      <c r="C156" s="6" t="s">
        <v>76</v>
      </c>
      <c r="D156" s="6" t="s">
        <v>17</v>
      </c>
      <c r="E156" s="7" t="s">
        <v>191</v>
      </c>
      <c r="F156" s="31">
        <v>1429.3</v>
      </c>
      <c r="G156" s="31">
        <v>1429.3</v>
      </c>
      <c r="H156" s="2"/>
    </row>
    <row r="157" spans="1:8" ht="33" customHeight="1">
      <c r="A157" s="6"/>
      <c r="B157" s="6" t="s">
        <v>119</v>
      </c>
      <c r="C157" s="6" t="s">
        <v>73</v>
      </c>
      <c r="D157" s="6"/>
      <c r="E157" s="7" t="s">
        <v>28</v>
      </c>
      <c r="F157" s="41">
        <f>F158</f>
        <v>330</v>
      </c>
      <c r="G157" s="31">
        <f>G158</f>
        <v>330</v>
      </c>
      <c r="H157" s="2"/>
    </row>
    <row r="158" spans="1:8" ht="30" customHeight="1">
      <c r="A158" s="6"/>
      <c r="B158" s="6" t="s">
        <v>119</v>
      </c>
      <c r="C158" s="6" t="s">
        <v>73</v>
      </c>
      <c r="D158" s="6" t="s">
        <v>17</v>
      </c>
      <c r="E158" s="7" t="s">
        <v>191</v>
      </c>
      <c r="F158" s="31">
        <v>330</v>
      </c>
      <c r="G158" s="31">
        <v>330</v>
      </c>
      <c r="H158" s="2"/>
    </row>
    <row r="159" spans="1:8" ht="30" customHeight="1">
      <c r="A159" s="6"/>
      <c r="B159" s="6" t="s">
        <v>119</v>
      </c>
      <c r="C159" s="6" t="s">
        <v>163</v>
      </c>
      <c r="D159" s="6"/>
      <c r="E159" s="7" t="s">
        <v>164</v>
      </c>
      <c r="F159" s="41">
        <f>F160</f>
        <v>246.5</v>
      </c>
      <c r="G159" s="31">
        <f>G160</f>
        <v>246.5</v>
      </c>
      <c r="H159" s="2"/>
    </row>
    <row r="160" spans="1:8" ht="30" customHeight="1">
      <c r="A160" s="6"/>
      <c r="B160" s="6" t="s">
        <v>119</v>
      </c>
      <c r="C160" s="6" t="s">
        <v>163</v>
      </c>
      <c r="D160" s="6" t="s">
        <v>17</v>
      </c>
      <c r="E160" s="7" t="s">
        <v>191</v>
      </c>
      <c r="F160" s="31">
        <v>246.5</v>
      </c>
      <c r="G160" s="31">
        <v>246.5</v>
      </c>
      <c r="H160" s="2"/>
    </row>
    <row r="161" spans="1:8" ht="42.75" customHeight="1">
      <c r="A161" s="6"/>
      <c r="B161" s="6" t="s">
        <v>119</v>
      </c>
      <c r="C161" s="6" t="s">
        <v>98</v>
      </c>
      <c r="D161" s="6"/>
      <c r="E161" s="7" t="s">
        <v>7</v>
      </c>
      <c r="F161" s="41">
        <f>F162</f>
        <v>1115.3</v>
      </c>
      <c r="G161" s="31">
        <f>G162</f>
        <v>1115.3</v>
      </c>
      <c r="H161" s="2"/>
    </row>
    <row r="162" spans="1:8" ht="35.25" customHeight="1">
      <c r="A162" s="6"/>
      <c r="B162" s="6" t="s">
        <v>119</v>
      </c>
      <c r="C162" s="6" t="s">
        <v>98</v>
      </c>
      <c r="D162" s="6" t="s">
        <v>17</v>
      </c>
      <c r="E162" s="7" t="s">
        <v>191</v>
      </c>
      <c r="F162" s="31">
        <v>1115.3</v>
      </c>
      <c r="G162" s="31">
        <v>1115.3</v>
      </c>
      <c r="H162" s="2"/>
    </row>
    <row r="163" spans="1:8" ht="16.5" customHeight="1">
      <c r="A163" s="19"/>
      <c r="B163" s="19" t="s">
        <v>125</v>
      </c>
      <c r="C163" s="19"/>
      <c r="D163" s="19"/>
      <c r="E163" s="20" t="s">
        <v>24</v>
      </c>
      <c r="F163" s="34">
        <f>F164</f>
        <v>80.3</v>
      </c>
      <c r="G163" s="34">
        <f>G164</f>
        <v>80.3</v>
      </c>
      <c r="H163" s="2"/>
    </row>
    <row r="164" spans="1:8" ht="13.5" customHeight="1">
      <c r="A164" s="17"/>
      <c r="B164" s="17" t="s">
        <v>126</v>
      </c>
      <c r="C164" s="17"/>
      <c r="D164" s="17"/>
      <c r="E164" s="47" t="s">
        <v>142</v>
      </c>
      <c r="F164" s="52">
        <f t="shared" ref="F164:G168" si="51">F165</f>
        <v>80.3</v>
      </c>
      <c r="G164" s="48">
        <f t="shared" si="51"/>
        <v>80.3</v>
      </c>
      <c r="H164" s="2"/>
    </row>
    <row r="165" spans="1:8" ht="67.2" customHeight="1">
      <c r="A165" s="5"/>
      <c r="B165" s="6" t="s">
        <v>126</v>
      </c>
      <c r="C165" s="6" t="s">
        <v>58</v>
      </c>
      <c r="D165" s="6"/>
      <c r="E165" s="7" t="s">
        <v>152</v>
      </c>
      <c r="F165" s="31">
        <f t="shared" si="51"/>
        <v>80.3</v>
      </c>
      <c r="G165" s="31">
        <f t="shared" si="51"/>
        <v>80.3</v>
      </c>
      <c r="H165" s="2"/>
    </row>
    <row r="166" spans="1:8" ht="53.25" customHeight="1">
      <c r="A166" s="5"/>
      <c r="B166" s="6" t="s">
        <v>126</v>
      </c>
      <c r="C166" s="6" t="s">
        <v>64</v>
      </c>
      <c r="D166" s="6"/>
      <c r="E166" s="7" t="s">
        <v>56</v>
      </c>
      <c r="F166" s="31">
        <f t="shared" si="51"/>
        <v>80.3</v>
      </c>
      <c r="G166" s="31">
        <f t="shared" si="51"/>
        <v>80.3</v>
      </c>
      <c r="H166" s="2"/>
    </row>
    <row r="167" spans="1:8" ht="41.25" customHeight="1">
      <c r="A167" s="5"/>
      <c r="B167" s="6" t="s">
        <v>126</v>
      </c>
      <c r="C167" s="6" t="s">
        <v>82</v>
      </c>
      <c r="D167" s="6"/>
      <c r="E167" s="7" t="s">
        <v>42</v>
      </c>
      <c r="F167" s="31">
        <f t="shared" si="51"/>
        <v>80.3</v>
      </c>
      <c r="G167" s="31">
        <f t="shared" si="51"/>
        <v>80.3</v>
      </c>
      <c r="H167" s="2"/>
    </row>
    <row r="168" spans="1:8" ht="39.75" customHeight="1">
      <c r="A168" s="6"/>
      <c r="B168" s="6" t="s">
        <v>126</v>
      </c>
      <c r="C168" s="6" t="s">
        <v>78</v>
      </c>
      <c r="D168" s="6"/>
      <c r="E168" s="7" t="s">
        <v>1</v>
      </c>
      <c r="F168" s="31">
        <f>F169</f>
        <v>80.3</v>
      </c>
      <c r="G168" s="31">
        <f t="shared" si="51"/>
        <v>80.3</v>
      </c>
      <c r="H168" s="2"/>
    </row>
    <row r="169" spans="1:8" ht="15.75" customHeight="1">
      <c r="A169" s="6"/>
      <c r="B169" s="6" t="s">
        <v>126</v>
      </c>
      <c r="C169" s="6" t="s">
        <v>78</v>
      </c>
      <c r="D169" s="6" t="s">
        <v>19</v>
      </c>
      <c r="E169" s="7" t="s">
        <v>39</v>
      </c>
      <c r="F169" s="41">
        <v>80.3</v>
      </c>
      <c r="G169" s="31">
        <v>80.3</v>
      </c>
      <c r="H169" s="2"/>
    </row>
    <row r="170" spans="1:8">
      <c r="A170" s="56"/>
      <c r="B170" s="26"/>
      <c r="C170" s="26"/>
      <c r="D170" s="26"/>
      <c r="E170" s="27" t="s">
        <v>120</v>
      </c>
      <c r="F170" s="36">
        <f>F163+F148+F94+F73+F58+F14+F66</f>
        <v>24896.5</v>
      </c>
      <c r="G170" s="36">
        <f>G163+G148+G94+G73+G58+G14+G66</f>
        <v>22484</v>
      </c>
    </row>
    <row r="171" spans="1:8">
      <c r="A171" s="1"/>
      <c r="B171" s="1"/>
      <c r="C171" s="1"/>
      <c r="D171" s="1"/>
      <c r="E171" s="1"/>
      <c r="F171" s="1"/>
      <c r="G171" s="11"/>
    </row>
    <row r="172" spans="1:8">
      <c r="A172" s="1"/>
      <c r="B172" s="1"/>
      <c r="C172" s="1"/>
      <c r="D172" s="1"/>
      <c r="E172" s="1"/>
      <c r="F172" s="1"/>
    </row>
    <row r="173" spans="1:8">
      <c r="A173" s="1"/>
      <c r="B173" s="1"/>
      <c r="C173" s="1"/>
      <c r="D173" s="1"/>
      <c r="E173" s="1"/>
      <c r="F173" s="1"/>
    </row>
    <row r="174" spans="1:8">
      <c r="A174" s="1"/>
      <c r="B174" s="1"/>
      <c r="C174" s="1"/>
      <c r="D174" s="1"/>
      <c r="E174" s="1"/>
      <c r="F174" s="1"/>
    </row>
    <row r="175" spans="1:8">
      <c r="A175" s="1"/>
      <c r="B175" s="1"/>
      <c r="C175" s="1"/>
      <c r="D175" s="1"/>
      <c r="E175" s="1"/>
      <c r="F175" s="1"/>
    </row>
    <row r="176" spans="1:8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B214" s="1"/>
      <c r="C214" s="1"/>
      <c r="D214" s="1"/>
      <c r="E214" s="1"/>
      <c r="F214" s="1"/>
    </row>
    <row r="215" spans="1:6">
      <c r="B215" s="1"/>
      <c r="C215" s="1"/>
      <c r="D215" s="1"/>
      <c r="E215" s="1"/>
      <c r="F215" s="1"/>
    </row>
    <row r="216" spans="1:6">
      <c r="B216" s="1"/>
      <c r="C216" s="1"/>
      <c r="D216" s="1"/>
      <c r="E216" s="1"/>
      <c r="F216" s="1"/>
    </row>
    <row r="217" spans="1:6">
      <c r="B217" s="1"/>
      <c r="C217" s="1"/>
      <c r="D217" s="1"/>
      <c r="E217" s="1"/>
      <c r="F217" s="1"/>
    </row>
    <row r="218" spans="1:6">
      <c r="B218" s="1"/>
      <c r="C218" s="1"/>
      <c r="D218" s="1"/>
      <c r="E218" s="1"/>
      <c r="F218" s="1"/>
    </row>
    <row r="219" spans="1:6">
      <c r="B219" s="1"/>
      <c r="C219" s="1"/>
      <c r="D219" s="1"/>
      <c r="E219" s="1"/>
      <c r="F219" s="1"/>
    </row>
    <row r="220" spans="1:6">
      <c r="E220" s="1"/>
    </row>
  </sheetData>
  <mergeCells count="16">
    <mergeCell ref="E5:G5"/>
    <mergeCell ref="E6:G6"/>
    <mergeCell ref="E7:G7"/>
    <mergeCell ref="E1:G1"/>
    <mergeCell ref="E2:G2"/>
    <mergeCell ref="E3:G3"/>
    <mergeCell ref="E4:G4"/>
    <mergeCell ref="A8:G8"/>
    <mergeCell ref="F9:G9"/>
    <mergeCell ref="F10:F11"/>
    <mergeCell ref="E9:E11"/>
    <mergeCell ref="D9:D11"/>
    <mergeCell ref="C9:C11"/>
    <mergeCell ref="B9:B11"/>
    <mergeCell ref="A9:A11"/>
    <mergeCell ref="G10:G11"/>
  </mergeCells>
  <pageMargins left="0.47236111760139465" right="0.31486111879348755" top="0.62999999523162842" bottom="0.54000002145767212" header="0.31486111879348755" footer="0.31486111879348755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zoomScaleSheetLayoutView="75" workbookViewId="0"/>
  </sheetViews>
  <sheetFormatPr defaultColWidth="8.88671875" defaultRowHeight="14.4"/>
  <sheetData/>
  <pageMargins left="0.69999998807907104" right="0.69999998807907104" top="0.75" bottom="0.75" header="0.30000001192092896" footer="0.30000001192092896"/>
  <pageSetup fitToWidth="0" fitToHeight="0" orientation="portrait" draft="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"/>
  <sheetViews>
    <sheetView zoomScaleSheetLayoutView="75" workbookViewId="0"/>
  </sheetViews>
  <sheetFormatPr defaultColWidth="8.88671875" defaultRowHeight="14.4"/>
  <sheetData/>
  <pageMargins left="0.69999998807907104" right="0.69999998807907104" top="0.75" bottom="0.75" header="0.30000001192092896" footer="0.30000001192092896"/>
  <pageSetup fitToWidth="0" fitToHeight="0" orientation="portrait" draf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revision>2</cp:revision>
  <cp:lastPrinted>2022-12-16T08:39:40Z</cp:lastPrinted>
  <dcterms:created xsi:type="dcterms:W3CDTF">2013-10-28T11:19:47Z</dcterms:created>
  <dcterms:modified xsi:type="dcterms:W3CDTF">2023-02-13T08:02:11Z</dcterms:modified>
  <cp:version>0906.0100.01</cp:version>
</cp:coreProperties>
</file>